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20" yWindow="-120" windowWidth="21840" windowHeight="13020" tabRatio="450"/>
  </bookViews>
  <sheets>
    <sheet name="Лист1" sheetId="1" r:id="rId1"/>
    <sheet name="Лист2" sheetId="2" r:id="rId2"/>
    <sheet name="Лист3" sheetId="3" r:id="rId3"/>
  </sheets>
  <definedNames>
    <definedName name="_GoBack" localSheetId="0">Лист1!#REF!</definedName>
    <definedName name="_xlnm.Print_Area" localSheetId="0">Лист1!$A$1:$M$25</definedName>
  </definedName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" i="1"/>
  <c r="H15"/>
  <c r="I16" l="1"/>
  <c r="I19"/>
  <c r="I18"/>
  <c r="H14"/>
  <c r="I14" l="1"/>
  <c r="I20" s="1"/>
  <c r="H20"/>
  <c r="G15"/>
  <c r="G14" s="1"/>
  <c r="G20" s="1"/>
</calcChain>
</file>

<file path=xl/sharedStrings.xml><?xml version="1.0" encoding="utf-8"?>
<sst xmlns="http://schemas.openxmlformats.org/spreadsheetml/2006/main" count="35" uniqueCount="35">
  <si>
    <t>код бюджету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</si>
  <si>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</si>
  <si>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</si>
  <si>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</si>
  <si>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Додаток 6</t>
  </si>
  <si>
    <t>Будівництво об'єктів житлово-комунального господарства</t>
  </si>
  <si>
    <t xml:space="preserve">Всього </t>
  </si>
  <si>
    <t>грн.</t>
  </si>
  <si>
    <t>до рішення міської ради</t>
  </si>
  <si>
    <t>фінансового управління міської ради</t>
  </si>
  <si>
    <t xml:space="preserve">Начальник                                                                                                 </t>
  </si>
  <si>
    <t xml:space="preserve">                         Сергій ШУГУРОВ</t>
  </si>
  <si>
    <t xml:space="preserve">будівництво насосної станції ІІІ підйому з резервуарами запасу води по вул. Кам'яномостівській м. Первомайськ Миколаївської області                                           (коригування) </t>
  </si>
  <si>
    <t>Управління житлово-комунального господарства міської ради</t>
  </si>
  <si>
    <t>12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</si>
  <si>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</si>
  <si>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</si>
  <si>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Загальна вартість проекту, гривень</t>
  </si>
  <si>
    <t>Обсяг капітальних вкладень місцевого бюджету всього, гривень</t>
  </si>
  <si>
    <t xml:space="preserve"> 
 ОБСЯГИ
капітальних вкладень бюджету у розрізі інвестиційних проєктів
у 2021 році
</t>
  </si>
  <si>
    <t>на 2025 рік</t>
  </si>
  <si>
    <t>Обсяг капітальних вкладень місцевого бюджету у 2025 році, гривень</t>
  </si>
  <si>
    <t>Очікуваний рівень готовності проекту на кінець 2025 року, %</t>
  </si>
  <si>
    <t>0640</t>
  </si>
  <si>
    <t>Реалізація інших заходів щодо соціально-економічного розвитку територій</t>
  </si>
  <si>
    <t>1217370</t>
  </si>
  <si>
    <t>7370</t>
  </si>
  <si>
    <t>0490</t>
  </si>
  <si>
    <t>2025р.</t>
  </si>
  <si>
    <t>2017-2027</t>
  </si>
  <si>
    <t>Загальний період реалізації проєкту, (рік початку і завершення)</t>
  </si>
  <si>
    <t>Модернізація насосного обладнання комунального підприємства Первомайської міської ради "Первомайське управління водопровідно-каналізаційного господарства"</t>
  </si>
  <si>
    <t>«Реконструкція системи водопостачання мікрорайону «Фрегат»  по вулиці Корабельній в місті Первомайськ Миколаївської області».</t>
  </si>
  <si>
    <t>2025-2026</t>
  </si>
  <si>
    <t>24.04.2025 № 6</t>
  </si>
</sst>
</file>

<file path=xl/styles.xml><?xml version="1.0" encoding="utf-8"?>
<styleSheet xmlns="http://schemas.openxmlformats.org/spreadsheetml/2006/main">
  <numFmts count="2">
    <numFmt numFmtId="164" formatCode="#,##0&quot;р.&quot;;[Red]\-#,##0&quot;р.&quot;"/>
    <numFmt numFmtId="165" formatCode="0.0"/>
  </numFmts>
  <fonts count="18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0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000000"/>
      <name val="Calibri"/>
      <family val="2"/>
      <charset val="204"/>
      <scheme val="minor"/>
    </font>
    <font>
      <b/>
      <sz val="14"/>
      <color indexed="8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u/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0" fontId="3" fillId="0" borderId="0">
      <alignment vertical="top"/>
    </xf>
  </cellStyleXfs>
  <cellXfs count="56">
    <xf numFmtId="0" fontId="0" fillId="0" borderId="0" xfId="0"/>
    <xf numFmtId="0" fontId="0" fillId="0" borderId="0" xfId="0" applyAlignment="1">
      <alignment horizontal="center" wrapText="1"/>
    </xf>
    <xf numFmtId="0" fontId="0" fillId="0" borderId="1" xfId="0" applyBorder="1" applyAlignment="1">
      <alignment horizontal="center"/>
    </xf>
    <xf numFmtId="0" fontId="1" fillId="0" borderId="1" xfId="0" applyFont="1" applyBorder="1"/>
    <xf numFmtId="0" fontId="0" fillId="0" borderId="0" xfId="0" applyBorder="1" applyAlignment="1">
      <alignment horizontal="center" wrapText="1"/>
    </xf>
    <xf numFmtId="0" fontId="1" fillId="0" borderId="3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0" fillId="0" borderId="0" xfId="0" applyFont="1"/>
    <xf numFmtId="0" fontId="0" fillId="0" borderId="0" xfId="0" applyFill="1"/>
    <xf numFmtId="0" fontId="11" fillId="0" borderId="5" xfId="0" applyFont="1" applyBorder="1" applyAlignment="1">
      <alignment horizontal="center" vertical="center" textRotation="90" wrapText="1"/>
    </xf>
    <xf numFmtId="0" fontId="11" fillId="0" borderId="6" xfId="0" applyFont="1" applyBorder="1" applyAlignment="1">
      <alignment horizontal="center" vertical="center" textRotation="90" wrapText="1"/>
    </xf>
    <xf numFmtId="0" fontId="12" fillId="0" borderId="0" xfId="0" applyFont="1"/>
    <xf numFmtId="0" fontId="0" fillId="0" borderId="0" xfId="0" applyAlignment="1">
      <alignment horizontal="center"/>
    </xf>
    <xf numFmtId="0" fontId="14" fillId="0" borderId="0" xfId="0" applyFont="1" applyFill="1"/>
    <xf numFmtId="0" fontId="14" fillId="0" borderId="0" xfId="0" applyFont="1"/>
    <xf numFmtId="0" fontId="10" fillId="0" borderId="0" xfId="0" applyFont="1" applyFill="1"/>
    <xf numFmtId="0" fontId="0" fillId="2" borderId="0" xfId="0" applyFill="1"/>
    <xf numFmtId="49" fontId="15" fillId="2" borderId="1" xfId="0" applyNumberFormat="1" applyFont="1" applyFill="1" applyBorder="1" applyAlignment="1">
      <alignment horizontal="center" vertical="center" wrapText="1"/>
    </xf>
    <xf numFmtId="49" fontId="15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6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right"/>
    </xf>
    <xf numFmtId="0" fontId="0" fillId="2" borderId="1" xfId="0" applyFont="1" applyFill="1" applyBorder="1" applyAlignment="1">
      <alignment horizontal="center"/>
    </xf>
    <xf numFmtId="49" fontId="7" fillId="2" borderId="1" xfId="0" applyNumberFormat="1" applyFont="1" applyFill="1" applyBorder="1" applyAlignment="1">
      <alignment horizontal="left" vertical="center" wrapText="1"/>
    </xf>
    <xf numFmtId="0" fontId="7" fillId="2" borderId="4" xfId="0" applyFont="1" applyFill="1" applyBorder="1" applyAlignment="1">
      <alignment horizontal="left" vertical="top" wrapText="1"/>
    </xf>
    <xf numFmtId="0" fontId="0" fillId="2" borderId="1" xfId="0" applyFill="1" applyBorder="1" applyAlignment="1">
      <alignment horizontal="center" wrapText="1"/>
    </xf>
    <xf numFmtId="2" fontId="8" fillId="2" borderId="1" xfId="0" applyNumberFormat="1" applyFont="1" applyFill="1" applyBorder="1" applyAlignment="1"/>
    <xf numFmtId="0" fontId="5" fillId="2" borderId="1" xfId="0" applyFont="1" applyFill="1" applyBorder="1"/>
    <xf numFmtId="49" fontId="5" fillId="2" borderId="1" xfId="0" applyNumberFormat="1" applyFont="1" applyFill="1" applyBorder="1" applyAlignment="1">
      <alignment horizontal="right"/>
    </xf>
    <xf numFmtId="49" fontId="9" fillId="2" borderId="1" xfId="1" applyNumberFormat="1" applyFont="1" applyFill="1" applyBorder="1" applyAlignment="1">
      <alignment horizontal="left" vertical="center" wrapText="1"/>
    </xf>
    <xf numFmtId="0" fontId="0" fillId="2" borderId="1" xfId="0" applyFont="1" applyFill="1" applyBorder="1" applyAlignment="1">
      <alignment wrapText="1"/>
    </xf>
    <xf numFmtId="2" fontId="6" fillId="2" borderId="1" xfId="0" applyNumberFormat="1" applyFont="1" applyFill="1" applyBorder="1" applyAlignment="1"/>
    <xf numFmtId="0" fontId="5" fillId="2" borderId="1" xfId="0" applyFont="1" applyFill="1" applyBorder="1" applyAlignment="1">
      <alignment horizontal="right"/>
    </xf>
    <xf numFmtId="0" fontId="0" fillId="2" borderId="1" xfId="0" applyFill="1" applyBorder="1" applyAlignment="1">
      <alignment horizontal="center" vertical="center" wrapText="1"/>
    </xf>
    <xf numFmtId="164" fontId="0" fillId="2" borderId="1" xfId="0" applyNumberFormat="1" applyFill="1" applyBorder="1" applyAlignment="1">
      <alignment horizontal="center" wrapText="1"/>
    </xf>
    <xf numFmtId="2" fontId="5" fillId="2" borderId="1" xfId="0" applyNumberFormat="1" applyFont="1" applyFill="1" applyBorder="1" applyAlignment="1"/>
    <xf numFmtId="0" fontId="5" fillId="2" borderId="1" xfId="0" applyFont="1" applyFill="1" applyBorder="1" applyAlignment="1"/>
    <xf numFmtId="0" fontId="0" fillId="2" borderId="1" xfId="0" applyFill="1" applyBorder="1"/>
    <xf numFmtId="2" fontId="11" fillId="2" borderId="1" xfId="0" applyNumberFormat="1" applyFont="1" applyFill="1" applyBorder="1"/>
    <xf numFmtId="49" fontId="4" fillId="2" borderId="1" xfId="0" applyNumberFormat="1" applyFont="1" applyFill="1" applyBorder="1" applyAlignment="1">
      <alignment horizontal="left" vertical="center" wrapText="1"/>
    </xf>
    <xf numFmtId="2" fontId="2" fillId="2" borderId="1" xfId="0" applyNumberFormat="1" applyFont="1" applyFill="1" applyBorder="1" applyAlignment="1"/>
    <xf numFmtId="165" fontId="2" fillId="2" borderId="1" xfId="0" applyNumberFormat="1" applyFont="1" applyFill="1" applyBorder="1" applyAlignment="1"/>
    <xf numFmtId="2" fontId="8" fillId="0" borderId="1" xfId="0" applyNumberFormat="1" applyFont="1" applyFill="1" applyBorder="1" applyAlignment="1"/>
    <xf numFmtId="0" fontId="0" fillId="0" borderId="1" xfId="0" applyFont="1" applyFill="1" applyBorder="1" applyAlignment="1">
      <alignment horizontal="center"/>
    </xf>
    <xf numFmtId="2" fontId="6" fillId="0" borderId="1" xfId="0" applyNumberFormat="1" applyFont="1" applyFill="1" applyBorder="1" applyAlignment="1"/>
    <xf numFmtId="0" fontId="0" fillId="0" borderId="1" xfId="0" applyFill="1" applyBorder="1"/>
    <xf numFmtId="2" fontId="5" fillId="0" borderId="1" xfId="0" applyNumberFormat="1" applyFont="1" applyFill="1" applyBorder="1" applyAlignment="1"/>
    <xf numFmtId="0" fontId="16" fillId="0" borderId="0" xfId="0" applyFont="1" applyFill="1"/>
    <xf numFmtId="0" fontId="17" fillId="0" borderId="0" xfId="0" applyFont="1" applyFill="1"/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horizontal="center" wrapText="1"/>
    </xf>
    <xf numFmtId="0" fontId="0" fillId="0" borderId="0" xfId="0" applyBorder="1" applyAlignment="1">
      <alignment horizontal="center" wrapText="1"/>
    </xf>
    <xf numFmtId="0" fontId="0" fillId="0" borderId="2" xfId="0" applyFill="1" applyBorder="1" applyAlignment="1">
      <alignment horizontal="center" wrapText="1"/>
    </xf>
    <xf numFmtId="0" fontId="10" fillId="2" borderId="0" xfId="0" applyFont="1" applyFill="1" applyAlignment="1">
      <alignment horizontal="left"/>
    </xf>
    <xf numFmtId="0" fontId="10" fillId="2" borderId="0" xfId="0" applyFont="1" applyFill="1" applyAlignment="1"/>
    <xf numFmtId="0" fontId="10" fillId="0" borderId="0" xfId="0" applyFont="1" applyFill="1" applyAlignment="1"/>
    <xf numFmtId="0" fontId="0" fillId="0" borderId="0" xfId="0" applyAlignment="1"/>
  </cellXfs>
  <cellStyles count="2">
    <cellStyle name="Звичайний_Додаток _ 3 зм_ни 4575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24"/>
  <sheetViews>
    <sheetView tabSelected="1" topLeftCell="A17" zoomScale="64" zoomScaleNormal="64" zoomScaleSheetLayoutView="81" workbookViewId="0">
      <selection activeCell="A5" sqref="A5:J7"/>
    </sheetView>
  </sheetViews>
  <sheetFormatPr defaultRowHeight="15"/>
  <cols>
    <col min="1" max="1" width="11.140625" customWidth="1"/>
    <col min="2" max="2" width="10.7109375" customWidth="1"/>
    <col min="3" max="3" width="9.28515625" customWidth="1"/>
    <col min="4" max="4" width="25.28515625" customWidth="1"/>
    <col min="5" max="5" width="38.42578125" customWidth="1"/>
    <col min="6" max="6" width="10.28515625" customWidth="1"/>
    <col min="7" max="7" width="13" customWidth="1"/>
    <col min="8" max="8" width="13.7109375" customWidth="1"/>
    <col min="9" max="9" width="15.140625" customWidth="1"/>
    <col min="10" max="10" width="9.7109375" customWidth="1"/>
  </cols>
  <sheetData>
    <row r="1" spans="1:13" ht="23.25">
      <c r="H1" s="15" t="s">
        <v>4</v>
      </c>
      <c r="I1" s="7"/>
      <c r="J1" s="14"/>
      <c r="K1" s="11"/>
      <c r="L1" s="11"/>
      <c r="M1" s="11"/>
    </row>
    <row r="2" spans="1:13" ht="23.25">
      <c r="H2" s="54" t="s">
        <v>8</v>
      </c>
      <c r="I2" s="55"/>
      <c r="J2" s="55"/>
      <c r="K2" s="55"/>
      <c r="L2" s="11"/>
      <c r="M2" s="11"/>
    </row>
    <row r="3" spans="1:13" ht="23.25">
      <c r="G3" s="8"/>
      <c r="H3" s="47" t="s">
        <v>34</v>
      </c>
      <c r="I3" s="46"/>
      <c r="J3" s="13"/>
      <c r="K3" s="11"/>
      <c r="L3" s="11"/>
      <c r="M3" s="11"/>
    </row>
    <row r="4" spans="1:13" hidden="1"/>
    <row r="5" spans="1:13">
      <c r="A5" s="49" t="s">
        <v>19</v>
      </c>
      <c r="B5" s="49"/>
      <c r="C5" s="49"/>
      <c r="D5" s="49"/>
      <c r="E5" s="49"/>
      <c r="F5" s="49"/>
      <c r="G5" s="49"/>
      <c r="H5" s="49"/>
      <c r="I5" s="49"/>
      <c r="J5" s="49"/>
    </row>
    <row r="6" spans="1:13">
      <c r="A6" s="49"/>
      <c r="B6" s="49"/>
      <c r="C6" s="49"/>
      <c r="D6" s="49"/>
      <c r="E6" s="49"/>
      <c r="F6" s="49"/>
      <c r="G6" s="49"/>
      <c r="H6" s="49"/>
      <c r="I6" s="49"/>
      <c r="J6" s="49"/>
    </row>
    <row r="7" spans="1:13" ht="24" customHeight="1">
      <c r="A7" s="49"/>
      <c r="B7" s="49"/>
      <c r="C7" s="49"/>
      <c r="D7" s="49"/>
      <c r="E7" s="49"/>
      <c r="F7" s="49"/>
      <c r="G7" s="49"/>
      <c r="H7" s="49"/>
      <c r="I7" s="49"/>
      <c r="J7" s="49"/>
    </row>
    <row r="8" spans="1:13" ht="18.75">
      <c r="A8" s="51">
        <v>1455200000</v>
      </c>
      <c r="B8" s="51"/>
      <c r="C8" s="1"/>
      <c r="D8" s="1"/>
      <c r="E8" s="48" t="s">
        <v>20</v>
      </c>
      <c r="F8" s="48"/>
      <c r="G8" s="1"/>
      <c r="H8" s="1"/>
      <c r="I8" s="1"/>
      <c r="J8" s="1"/>
    </row>
    <row r="9" spans="1:13" ht="18" customHeight="1">
      <c r="A9" s="50" t="s">
        <v>0</v>
      </c>
      <c r="B9" s="50"/>
      <c r="C9" s="1"/>
      <c r="D9" s="1"/>
      <c r="E9" s="1"/>
      <c r="F9" s="1"/>
      <c r="G9" s="1"/>
      <c r="H9" s="1"/>
      <c r="I9" s="1"/>
      <c r="J9" s="1"/>
    </row>
    <row r="10" spans="1:13" ht="18" customHeight="1" thickBot="1">
      <c r="A10" s="4"/>
      <c r="B10" s="4"/>
      <c r="C10" s="1"/>
      <c r="D10" s="1"/>
      <c r="E10" s="1"/>
      <c r="F10" s="1"/>
      <c r="G10" s="1"/>
      <c r="H10" s="1"/>
      <c r="I10" s="1"/>
      <c r="J10" s="1" t="s">
        <v>7</v>
      </c>
    </row>
    <row r="11" spans="1:13" ht="248.25" customHeight="1" thickBot="1">
      <c r="A11" s="9" t="s">
        <v>1</v>
      </c>
      <c r="B11" s="10" t="s">
        <v>2</v>
      </c>
      <c r="C11" s="10" t="s">
        <v>3</v>
      </c>
      <c r="D11" s="10" t="s">
        <v>15</v>
      </c>
      <c r="E11" s="10" t="s">
        <v>16</v>
      </c>
      <c r="F11" s="10" t="s">
        <v>30</v>
      </c>
      <c r="G11" s="10" t="s">
        <v>17</v>
      </c>
      <c r="H11" s="10" t="s">
        <v>18</v>
      </c>
      <c r="I11" s="10" t="s">
        <v>21</v>
      </c>
      <c r="J11" s="10" t="s">
        <v>22</v>
      </c>
    </row>
    <row r="12" spans="1:13">
      <c r="A12" s="2">
        <v>1</v>
      </c>
      <c r="B12" s="2">
        <v>2</v>
      </c>
      <c r="C12" s="2">
        <v>3</v>
      </c>
      <c r="D12" s="2">
        <v>4</v>
      </c>
      <c r="E12" s="6">
        <v>5</v>
      </c>
      <c r="F12" s="2">
        <v>6</v>
      </c>
      <c r="G12" s="3">
        <v>7</v>
      </c>
      <c r="H12" s="2">
        <v>8</v>
      </c>
      <c r="I12" s="2">
        <v>9</v>
      </c>
      <c r="J12" s="2">
        <v>10</v>
      </c>
    </row>
    <row r="13" spans="1:13">
      <c r="A13" s="2"/>
      <c r="B13" s="2"/>
      <c r="C13" s="2"/>
      <c r="D13" s="2"/>
      <c r="E13" s="5"/>
      <c r="F13" s="2"/>
      <c r="G13" s="3"/>
      <c r="H13" s="2"/>
      <c r="I13" s="2"/>
      <c r="J13" s="2"/>
    </row>
    <row r="14" spans="1:13" ht="66.75" customHeight="1">
      <c r="A14" s="19" t="s">
        <v>14</v>
      </c>
      <c r="B14" s="20"/>
      <c r="C14" s="21"/>
      <c r="D14" s="22" t="s">
        <v>13</v>
      </c>
      <c r="E14" s="23"/>
      <c r="F14" s="24"/>
      <c r="G14" s="25">
        <f>SUM(G15)</f>
        <v>52794730</v>
      </c>
      <c r="H14" s="25">
        <f t="shared" ref="H14" si="0">SUM(H15)</f>
        <v>28670970</v>
      </c>
      <c r="I14" s="41">
        <f>SUM(I15+I18)</f>
        <v>2619772</v>
      </c>
      <c r="J14" s="42"/>
    </row>
    <row r="15" spans="1:13" ht="51" customHeight="1">
      <c r="A15" s="26">
        <v>1216091</v>
      </c>
      <c r="B15" s="26">
        <v>6091</v>
      </c>
      <c r="C15" s="27" t="s">
        <v>23</v>
      </c>
      <c r="D15" s="22" t="s">
        <v>5</v>
      </c>
      <c r="E15" s="28"/>
      <c r="F15" s="29"/>
      <c r="G15" s="30">
        <f>SUM(G16:G16)</f>
        <v>52794730</v>
      </c>
      <c r="H15" s="30">
        <f>SUM(H16:H17)</f>
        <v>28670970</v>
      </c>
      <c r="I15" s="30">
        <f>SUM(I16:I17)</f>
        <v>2619772</v>
      </c>
      <c r="J15" s="44"/>
    </row>
    <row r="16" spans="1:13" ht="72" customHeight="1">
      <c r="A16" s="26"/>
      <c r="B16" s="26"/>
      <c r="C16" s="31"/>
      <c r="D16" s="22"/>
      <c r="E16" s="23" t="s">
        <v>12</v>
      </c>
      <c r="F16" s="32" t="s">
        <v>29</v>
      </c>
      <c r="G16" s="30">
        <v>52794730</v>
      </c>
      <c r="H16" s="37">
        <v>26126198</v>
      </c>
      <c r="I16" s="45">
        <f>1518750-495000-948750</f>
        <v>75000</v>
      </c>
      <c r="J16" s="44"/>
      <c r="K16" s="12"/>
    </row>
    <row r="17" spans="1:11" ht="72" customHeight="1">
      <c r="A17" s="26"/>
      <c r="B17" s="26"/>
      <c r="C17" s="31"/>
      <c r="D17" s="22"/>
      <c r="E17" s="23" t="s">
        <v>32</v>
      </c>
      <c r="F17" s="32" t="s">
        <v>33</v>
      </c>
      <c r="G17" s="30">
        <v>12222169</v>
      </c>
      <c r="H17" s="37">
        <v>2544772</v>
      </c>
      <c r="I17" s="45">
        <v>2544772</v>
      </c>
      <c r="J17" s="44">
        <v>100</v>
      </c>
      <c r="K17" s="12"/>
    </row>
    <row r="18" spans="1:11" ht="72" customHeight="1">
      <c r="A18" s="17" t="s">
        <v>25</v>
      </c>
      <c r="B18" s="18" t="s">
        <v>26</v>
      </c>
      <c r="C18" s="18" t="s">
        <v>27</v>
      </c>
      <c r="D18" s="22" t="s">
        <v>24</v>
      </c>
      <c r="E18" s="23"/>
      <c r="F18" s="32"/>
      <c r="G18" s="30"/>
      <c r="H18" s="37"/>
      <c r="I18" s="43">
        <f>SUM(I19)</f>
        <v>0</v>
      </c>
      <c r="J18" s="44"/>
      <c r="K18" s="12"/>
    </row>
    <row r="19" spans="1:11" ht="87" customHeight="1">
      <c r="A19" s="26"/>
      <c r="B19" s="26"/>
      <c r="C19" s="31"/>
      <c r="D19" s="22"/>
      <c r="E19" s="23" t="s">
        <v>31</v>
      </c>
      <c r="F19" s="33" t="s">
        <v>28</v>
      </c>
      <c r="G19" s="34"/>
      <c r="H19" s="35"/>
      <c r="I19" s="34">
        <f>460000-109100-128848-222052</f>
        <v>0</v>
      </c>
      <c r="J19" s="36"/>
    </row>
    <row r="20" spans="1:11" s="16" customFormat="1" ht="16.5">
      <c r="A20" s="36"/>
      <c r="B20" s="36"/>
      <c r="C20" s="36"/>
      <c r="D20" s="38" t="s">
        <v>6</v>
      </c>
      <c r="E20" s="36"/>
      <c r="F20" s="36"/>
      <c r="G20" s="39">
        <f>G14</f>
        <v>52794730</v>
      </c>
      <c r="H20" s="40">
        <f t="shared" ref="H20" si="1">H14</f>
        <v>28670970</v>
      </c>
      <c r="I20" s="39">
        <f>I14</f>
        <v>2619772</v>
      </c>
      <c r="J20" s="40"/>
    </row>
    <row r="21" spans="1:11">
      <c r="A21" s="16"/>
      <c r="B21" s="16"/>
      <c r="C21" s="16"/>
      <c r="D21" s="16"/>
      <c r="E21" s="16"/>
      <c r="F21" s="16"/>
      <c r="G21" s="16"/>
      <c r="H21" s="16"/>
      <c r="I21" s="16"/>
    </row>
    <row r="22" spans="1:11">
      <c r="A22" s="52" t="s">
        <v>10</v>
      </c>
      <c r="B22" s="53"/>
      <c r="C22" s="53"/>
      <c r="D22" s="53"/>
      <c r="E22" s="53"/>
      <c r="F22" s="53"/>
      <c r="G22" s="53"/>
      <c r="H22" s="53"/>
      <c r="I22" s="53"/>
    </row>
    <row r="23" spans="1:11">
      <c r="A23" s="53"/>
      <c r="B23" s="53"/>
      <c r="C23" s="53"/>
      <c r="D23" s="53"/>
      <c r="E23" s="53"/>
      <c r="F23" s="53"/>
      <c r="G23" s="53"/>
      <c r="H23" s="53"/>
      <c r="I23" s="53"/>
    </row>
    <row r="24" spans="1:11" ht="18.75">
      <c r="A24" s="7" t="s">
        <v>9</v>
      </c>
      <c r="B24" s="7"/>
      <c r="C24" s="7"/>
      <c r="D24" s="7"/>
      <c r="E24" s="7"/>
      <c r="F24" s="7"/>
      <c r="G24" s="7" t="s">
        <v>11</v>
      </c>
      <c r="H24" s="7"/>
      <c r="I24" s="7"/>
    </row>
  </sheetData>
  <mergeCells count="5">
    <mergeCell ref="A5:J7"/>
    <mergeCell ref="A9:B9"/>
    <mergeCell ref="A8:B8"/>
    <mergeCell ref="A22:I23"/>
    <mergeCell ref="H2:K2"/>
  </mergeCells>
  <phoneticPr fontId="13" type="noConversion"/>
  <pageMargins left="1.1811023622047245" right="0.39370078740157483" top="0.78740157480314965" bottom="0.78740157480314965" header="0.31496062992125984" footer="0.55118110236220474"/>
  <pageSetup paperSize="9" scale="46" firstPageNumber="16" orientation="portrait" useFirstPageNumber="1" verticalDpi="180" r:id="rId1"/>
  <headerFooter>
    <oddHeader>&amp;C&amp;"Times New Roman,обычный"&amp;16&amp;P із 26</oddHeader>
    <oddFooter>&amp;C&amp;"Times New Roman,полужирный"&amp;16Рішення Первомайської міської ради   
Про бюджет Первомайської міської територіальної громади на 2025 рік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2025-04-25T07:17:37Z</dcterms:modified>
</cp:coreProperties>
</file>