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Библиотеки" sheetId="1" r:id="rId1"/>
    <sheet name="КДШМ" sheetId="2" r:id="rId2"/>
    <sheet name="ПДШМ" sheetId="3" r:id="rId3"/>
    <sheet name="РБК" sheetId="4" r:id="rId4"/>
  </sheets>
  <calcPr calcId="114210"/>
</workbook>
</file>

<file path=xl/calcChain.xml><?xml version="1.0" encoding="utf-8"?>
<calcChain xmlns="http://schemas.openxmlformats.org/spreadsheetml/2006/main">
  <c r="H203" i="4"/>
  <c r="G203"/>
  <c r="F203"/>
  <c r="E203"/>
  <c r="J202"/>
  <c r="I202"/>
  <c r="J201"/>
  <c r="I201"/>
  <c r="J200"/>
  <c r="I200"/>
  <c r="J199"/>
  <c r="I199"/>
  <c r="J198"/>
  <c r="I198"/>
  <c r="J197"/>
  <c r="I197"/>
  <c r="J196"/>
  <c r="I196"/>
  <c r="J195"/>
  <c r="I195"/>
  <c r="J194"/>
  <c r="I194"/>
  <c r="J193"/>
  <c r="I193"/>
  <c r="J192"/>
  <c r="I192"/>
  <c r="J191"/>
  <c r="I191"/>
  <c r="J190"/>
  <c r="I190"/>
  <c r="J189"/>
  <c r="I189"/>
  <c r="J188"/>
  <c r="I188"/>
  <c r="J187"/>
  <c r="I187"/>
  <c r="J186"/>
  <c r="I186"/>
  <c r="H184"/>
  <c r="G184"/>
  <c r="F184"/>
  <c r="E184"/>
  <c r="J183"/>
  <c r="I183"/>
  <c r="J182"/>
  <c r="I182"/>
  <c r="J181"/>
  <c r="I181"/>
  <c r="J180"/>
  <c r="I180"/>
  <c r="F177"/>
  <c r="E177"/>
  <c r="I173"/>
  <c r="H173"/>
  <c r="J173"/>
  <c r="G173"/>
  <c r="I172"/>
  <c r="H172"/>
  <c r="J172"/>
  <c r="G172"/>
  <c r="I171"/>
  <c r="H171"/>
  <c r="J171"/>
  <c r="G171"/>
  <c r="I170"/>
  <c r="H170"/>
  <c r="J170"/>
  <c r="G170"/>
  <c r="I169"/>
  <c r="H169"/>
  <c r="J169"/>
  <c r="G169"/>
  <c r="I168"/>
  <c r="H168"/>
  <c r="J168"/>
  <c r="G168"/>
  <c r="I167"/>
  <c r="H167"/>
  <c r="J167"/>
  <c r="G167"/>
  <c r="I166"/>
  <c r="H166"/>
  <c r="J166"/>
  <c r="G166"/>
  <c r="I165"/>
  <c r="H165"/>
  <c r="J165"/>
  <c r="G165"/>
  <c r="I164"/>
  <c r="H164"/>
  <c r="J164"/>
  <c r="G164"/>
  <c r="I163"/>
  <c r="H163"/>
  <c r="J163"/>
  <c r="G163"/>
  <c r="I162"/>
  <c r="H162"/>
  <c r="J162"/>
  <c r="G162"/>
  <c r="I161"/>
  <c r="H161"/>
  <c r="J161"/>
  <c r="G161"/>
  <c r="I160"/>
  <c r="H160"/>
  <c r="J160"/>
  <c r="G160"/>
  <c r="I159"/>
  <c r="H159"/>
  <c r="J159"/>
  <c r="G159"/>
  <c r="I158"/>
  <c r="H158"/>
  <c r="J158"/>
  <c r="G158"/>
  <c r="I157"/>
  <c r="H157"/>
  <c r="J157"/>
  <c r="G157"/>
  <c r="I156"/>
  <c r="H156"/>
  <c r="J156"/>
  <c r="G156"/>
  <c r="I155"/>
  <c r="H155"/>
  <c r="J155"/>
  <c r="G155"/>
  <c r="I154"/>
  <c r="H154"/>
  <c r="J154"/>
  <c r="G154"/>
  <c r="I153"/>
  <c r="H153"/>
  <c r="J153"/>
  <c r="G153"/>
  <c r="I152"/>
  <c r="H152"/>
  <c r="J152"/>
  <c r="G152"/>
  <c r="I151"/>
  <c r="H151"/>
  <c r="J151"/>
  <c r="G151"/>
  <c r="I149"/>
  <c r="H149"/>
  <c r="J149"/>
  <c r="G149"/>
  <c r="I148"/>
  <c r="H148"/>
  <c r="J148"/>
  <c r="G148"/>
  <c r="I147"/>
  <c r="H147"/>
  <c r="J147"/>
  <c r="G147"/>
  <c r="I146"/>
  <c r="H146"/>
  <c r="J146"/>
  <c r="G146"/>
  <c r="I145"/>
  <c r="H145"/>
  <c r="J145"/>
  <c r="G145"/>
  <c r="I144"/>
  <c r="H144"/>
  <c r="J144"/>
  <c r="I143"/>
  <c r="H143"/>
  <c r="J143"/>
  <c r="I142"/>
  <c r="H142"/>
  <c r="J142"/>
  <c r="I141"/>
  <c r="H141"/>
  <c r="J141"/>
  <c r="G141"/>
  <c r="I140"/>
  <c r="H140"/>
  <c r="J140"/>
  <c r="G140"/>
  <c r="I139"/>
  <c r="H139"/>
  <c r="J139"/>
  <c r="G139"/>
  <c r="I138"/>
  <c r="H138"/>
  <c r="J138"/>
  <c r="G138"/>
  <c r="I137"/>
  <c r="H137"/>
  <c r="J137"/>
  <c r="G137"/>
  <c r="I136"/>
  <c r="H136"/>
  <c r="J136"/>
  <c r="G136"/>
  <c r="I135"/>
  <c r="H135"/>
  <c r="J135"/>
  <c r="G135"/>
  <c r="I134"/>
  <c r="H134"/>
  <c r="J134"/>
  <c r="G134"/>
  <c r="I133"/>
  <c r="H133"/>
  <c r="J133"/>
  <c r="G133"/>
  <c r="I132"/>
  <c r="H132"/>
  <c r="J132"/>
  <c r="G132"/>
  <c r="I131"/>
  <c r="H131"/>
  <c r="J131"/>
  <c r="G131"/>
  <c r="I130"/>
  <c r="H130"/>
  <c r="J130"/>
  <c r="G130"/>
  <c r="I129"/>
  <c r="H129"/>
  <c r="J129"/>
  <c r="G129"/>
  <c r="I128"/>
  <c r="H128"/>
  <c r="J128"/>
  <c r="G128"/>
  <c r="I127"/>
  <c r="H127"/>
  <c r="J127"/>
  <c r="G127"/>
  <c r="I125"/>
  <c r="H125"/>
  <c r="J125"/>
  <c r="G125"/>
  <c r="I124"/>
  <c r="H124"/>
  <c r="J124"/>
  <c r="G124"/>
  <c r="I123"/>
  <c r="H123"/>
  <c r="J123"/>
  <c r="G123"/>
  <c r="I122"/>
  <c r="H122"/>
  <c r="J122"/>
  <c r="G122"/>
  <c r="I121"/>
  <c r="H121"/>
  <c r="J121"/>
  <c r="G121"/>
  <c r="I120"/>
  <c r="H120"/>
  <c r="J120"/>
  <c r="G120"/>
  <c r="I119"/>
  <c r="H119"/>
  <c r="J119"/>
  <c r="G119"/>
  <c r="I118"/>
  <c r="H118"/>
  <c r="J118"/>
  <c r="G118"/>
  <c r="I117"/>
  <c r="H117"/>
  <c r="J117"/>
  <c r="G117"/>
  <c r="I116"/>
  <c r="H116"/>
  <c r="J116"/>
  <c r="G116"/>
  <c r="I115"/>
  <c r="H115"/>
  <c r="J115"/>
  <c r="G115"/>
  <c r="I114"/>
  <c r="H114"/>
  <c r="J114"/>
  <c r="G114"/>
  <c r="I113"/>
  <c r="H113"/>
  <c r="J113"/>
  <c r="G113"/>
  <c r="I112"/>
  <c r="H112"/>
  <c r="J112"/>
  <c r="G112"/>
  <c r="I111"/>
  <c r="H111"/>
  <c r="J111"/>
  <c r="G111"/>
  <c r="I110"/>
  <c r="H110"/>
  <c r="J110"/>
  <c r="G110"/>
  <c r="I109"/>
  <c r="H109"/>
  <c r="J109"/>
  <c r="G109"/>
  <c r="I108"/>
  <c r="H108"/>
  <c r="J108"/>
  <c r="G108"/>
  <c r="I107"/>
  <c r="H107"/>
  <c r="J107"/>
  <c r="G107"/>
  <c r="I106"/>
  <c r="H106"/>
  <c r="J106"/>
  <c r="G106"/>
  <c r="I105"/>
  <c r="H105"/>
  <c r="J105"/>
  <c r="G105"/>
  <c r="I104"/>
  <c r="H104"/>
  <c r="J104"/>
  <c r="G104"/>
  <c r="I103"/>
  <c r="H103"/>
  <c r="J103"/>
  <c r="G103"/>
  <c r="I102"/>
  <c r="H102"/>
  <c r="J102"/>
  <c r="G102"/>
  <c r="I100"/>
  <c r="H100"/>
  <c r="J100"/>
  <c r="G100"/>
  <c r="I99"/>
  <c r="H99"/>
  <c r="J99"/>
  <c r="G99"/>
  <c r="I98"/>
  <c r="H98"/>
  <c r="J98"/>
  <c r="G98"/>
  <c r="I97"/>
  <c r="H97"/>
  <c r="J97"/>
  <c r="G97"/>
  <c r="I96"/>
  <c r="H96"/>
  <c r="J96"/>
  <c r="G96"/>
  <c r="I95"/>
  <c r="H95"/>
  <c r="J95"/>
  <c r="G95"/>
  <c r="I94"/>
  <c r="H94"/>
  <c r="J94"/>
  <c r="G94"/>
  <c r="I93"/>
  <c r="H93"/>
  <c r="J93"/>
  <c r="G93"/>
  <c r="I92"/>
  <c r="H92"/>
  <c r="J92"/>
  <c r="G92"/>
  <c r="I91"/>
  <c r="H91"/>
  <c r="J91"/>
  <c r="G91"/>
  <c r="I90"/>
  <c r="H90"/>
  <c r="J90"/>
  <c r="G90"/>
  <c r="I89"/>
  <c r="H89"/>
  <c r="J89"/>
  <c r="G89"/>
  <c r="I88"/>
  <c r="H88"/>
  <c r="J88"/>
  <c r="G88"/>
  <c r="I87"/>
  <c r="H87"/>
  <c r="J87"/>
  <c r="G87"/>
  <c r="I86"/>
  <c r="H86"/>
  <c r="J86"/>
  <c r="G86"/>
  <c r="I85"/>
  <c r="H85"/>
  <c r="J85"/>
  <c r="G85"/>
  <c r="I84"/>
  <c r="H84"/>
  <c r="J84"/>
  <c r="G84"/>
  <c r="I83"/>
  <c r="H83"/>
  <c r="J83"/>
  <c r="G83"/>
  <c r="I82"/>
  <c r="H82"/>
  <c r="J82"/>
  <c r="G82"/>
  <c r="I81"/>
  <c r="H81"/>
  <c r="J81"/>
  <c r="G81"/>
  <c r="I80"/>
  <c r="H80"/>
  <c r="J80"/>
  <c r="G80"/>
  <c r="I79"/>
  <c r="H79"/>
  <c r="J79"/>
  <c r="G79"/>
  <c r="I78"/>
  <c r="H78"/>
  <c r="J78"/>
  <c r="G78"/>
  <c r="I77"/>
  <c r="H77"/>
  <c r="J77"/>
  <c r="G77"/>
  <c r="I75"/>
  <c r="H75"/>
  <c r="J75"/>
  <c r="G75"/>
  <c r="I74"/>
  <c r="H74"/>
  <c r="J74"/>
  <c r="G74"/>
  <c r="I73"/>
  <c r="H73"/>
  <c r="J73"/>
  <c r="G73"/>
  <c r="I72"/>
  <c r="H72"/>
  <c r="J72"/>
  <c r="G72"/>
  <c r="I71"/>
  <c r="H71"/>
  <c r="J71"/>
  <c r="G71"/>
  <c r="I70"/>
  <c r="H70"/>
  <c r="J70"/>
  <c r="G70"/>
  <c r="I69"/>
  <c r="H69"/>
  <c r="J69"/>
  <c r="G69"/>
  <c r="I68"/>
  <c r="H68"/>
  <c r="J68"/>
  <c r="G68"/>
  <c r="I67"/>
  <c r="H67"/>
  <c r="J67"/>
  <c r="G67"/>
  <c r="I66"/>
  <c r="H66"/>
  <c r="J66"/>
  <c r="G66"/>
  <c r="I65"/>
  <c r="H65"/>
  <c r="J65"/>
  <c r="G65"/>
  <c r="I64"/>
  <c r="H64"/>
  <c r="J64"/>
  <c r="G64"/>
  <c r="I63"/>
  <c r="H63"/>
  <c r="J63"/>
  <c r="G63"/>
  <c r="I62"/>
  <c r="H62"/>
  <c r="J62"/>
  <c r="G62"/>
  <c r="F59"/>
  <c r="E59"/>
  <c r="I58"/>
  <c r="H58"/>
  <c r="J58"/>
  <c r="G58"/>
  <c r="I57"/>
  <c r="H57"/>
  <c r="J57"/>
  <c r="G57"/>
  <c r="I56"/>
  <c r="H56"/>
  <c r="J56"/>
  <c r="G56"/>
  <c r="I55"/>
  <c r="H55"/>
  <c r="J55"/>
  <c r="G55"/>
  <c r="I54"/>
  <c r="H54"/>
  <c r="J54"/>
  <c r="G54"/>
  <c r="I53"/>
  <c r="H53"/>
  <c r="J53"/>
  <c r="G53"/>
  <c r="I52"/>
  <c r="H52"/>
  <c r="J52"/>
  <c r="G52"/>
  <c r="I50"/>
  <c r="H50"/>
  <c r="J50"/>
  <c r="G50"/>
  <c r="I49"/>
  <c r="H49"/>
  <c r="J49"/>
  <c r="G49"/>
  <c r="I48"/>
  <c r="H48"/>
  <c r="J48"/>
  <c r="G48"/>
  <c r="I47"/>
  <c r="H47"/>
  <c r="J47"/>
  <c r="G47"/>
  <c r="I46"/>
  <c r="H46"/>
  <c r="G46"/>
  <c r="F43"/>
  <c r="E43"/>
  <c r="J42"/>
  <c r="I42"/>
  <c r="G42"/>
  <c r="I41"/>
  <c r="H41"/>
  <c r="J41"/>
  <c r="G41"/>
  <c r="I40"/>
  <c r="H40"/>
  <c r="J40"/>
  <c r="G40"/>
  <c r="I39"/>
  <c r="H39"/>
  <c r="J39"/>
  <c r="G39"/>
  <c r="I38"/>
  <c r="H38"/>
  <c r="J38"/>
  <c r="G38"/>
  <c r="F35"/>
  <c r="E35"/>
  <c r="I34"/>
  <c r="H34"/>
  <c r="J34"/>
  <c r="G34"/>
  <c r="I33"/>
  <c r="H33"/>
  <c r="J33"/>
  <c r="G33"/>
  <c r="J32"/>
  <c r="I32"/>
  <c r="G32"/>
  <c r="J31"/>
  <c r="I31"/>
  <c r="G31"/>
  <c r="J30"/>
  <c r="I30"/>
  <c r="G30"/>
  <c r="J29"/>
  <c r="I29"/>
  <c r="G29"/>
  <c r="I28"/>
  <c r="H28"/>
  <c r="J28"/>
  <c r="G28"/>
  <c r="I27"/>
  <c r="H27"/>
  <c r="J27"/>
  <c r="G27"/>
  <c r="I25"/>
  <c r="H25"/>
  <c r="J25"/>
  <c r="G25"/>
  <c r="I24"/>
  <c r="H24"/>
  <c r="J24"/>
  <c r="G24"/>
  <c r="I23"/>
  <c r="H23"/>
  <c r="J23"/>
  <c r="G23"/>
  <c r="I22"/>
  <c r="H22"/>
  <c r="J22"/>
  <c r="G22"/>
  <c r="I21"/>
  <c r="H21"/>
  <c r="J21"/>
  <c r="G21"/>
  <c r="I20"/>
  <c r="H20"/>
  <c r="J20"/>
  <c r="G20"/>
  <c r="I19"/>
  <c r="H19"/>
  <c r="J19"/>
  <c r="G19"/>
  <c r="I18"/>
  <c r="H18"/>
  <c r="J18"/>
  <c r="G18"/>
  <c r="I17"/>
  <c r="H17"/>
  <c r="J17"/>
  <c r="G17"/>
  <c r="I16"/>
  <c r="H16"/>
  <c r="J16"/>
  <c r="G16"/>
  <c r="I15"/>
  <c r="H15"/>
  <c r="G15"/>
  <c r="F13"/>
  <c r="E13"/>
  <c r="J12"/>
  <c r="J13"/>
  <c r="I12"/>
  <c r="I13"/>
  <c r="F9"/>
  <c r="I8"/>
  <c r="H8"/>
  <c r="J8"/>
  <c r="G8"/>
  <c r="I7"/>
  <c r="H7"/>
  <c r="H9"/>
  <c r="G7"/>
  <c r="E177" i="3"/>
  <c r="F176"/>
  <c r="E116" i="2"/>
  <c r="F116"/>
  <c r="G9" i="4"/>
  <c r="I9"/>
  <c r="J7"/>
  <c r="J9"/>
  <c r="J177"/>
  <c r="G35"/>
  <c r="J43"/>
  <c r="E204"/>
  <c r="F204"/>
  <c r="I35"/>
  <c r="H59"/>
  <c r="I184"/>
  <c r="I203"/>
  <c r="H43"/>
  <c r="H35"/>
  <c r="I43"/>
  <c r="G59"/>
  <c r="I177"/>
  <c r="G43"/>
  <c r="I59"/>
  <c r="G177"/>
  <c r="J184"/>
  <c r="J203"/>
  <c r="J15"/>
  <c r="J35"/>
  <c r="H177"/>
  <c r="J46"/>
  <c r="J59"/>
  <c r="F252" i="1"/>
  <c r="F266"/>
  <c r="I266"/>
  <c r="G266"/>
  <c r="E266"/>
  <c r="I246"/>
  <c r="G246"/>
  <c r="H246"/>
  <c r="E246"/>
  <c r="F246"/>
  <c r="I176" i="3"/>
  <c r="H176"/>
  <c r="G176"/>
  <c r="I175"/>
  <c r="H175"/>
  <c r="G175"/>
  <c r="I174"/>
  <c r="H174"/>
  <c r="G174"/>
  <c r="H173"/>
  <c r="G173"/>
  <c r="F171"/>
  <c r="I170"/>
  <c r="H170"/>
  <c r="J170"/>
  <c r="G170"/>
  <c r="I169"/>
  <c r="H169"/>
  <c r="J169"/>
  <c r="G169"/>
  <c r="I168"/>
  <c r="H168"/>
  <c r="J168"/>
  <c r="G168"/>
  <c r="I167"/>
  <c r="H167"/>
  <c r="J167"/>
  <c r="G167"/>
  <c r="I166"/>
  <c r="H166"/>
  <c r="J166"/>
  <c r="G166"/>
  <c r="I165"/>
  <c r="H165"/>
  <c r="J165"/>
  <c r="G165"/>
  <c r="I164"/>
  <c r="H164"/>
  <c r="J164"/>
  <c r="G164"/>
  <c r="I162"/>
  <c r="H162"/>
  <c r="J162"/>
  <c r="G162"/>
  <c r="I161"/>
  <c r="H161"/>
  <c r="J161"/>
  <c r="G161"/>
  <c r="I160"/>
  <c r="H160"/>
  <c r="J160"/>
  <c r="G160"/>
  <c r="I159"/>
  <c r="H159"/>
  <c r="J159"/>
  <c r="G159"/>
  <c r="I158"/>
  <c r="H158"/>
  <c r="J158"/>
  <c r="G158"/>
  <c r="I157"/>
  <c r="H157"/>
  <c r="J157"/>
  <c r="G157"/>
  <c r="I156"/>
  <c r="H156"/>
  <c r="J156"/>
  <c r="G156"/>
  <c r="I155"/>
  <c r="H155"/>
  <c r="J155"/>
  <c r="G155"/>
  <c r="I154"/>
  <c r="H154"/>
  <c r="J154"/>
  <c r="G154"/>
  <c r="I153"/>
  <c r="H153"/>
  <c r="J153"/>
  <c r="G153"/>
  <c r="I152"/>
  <c r="H152"/>
  <c r="J152"/>
  <c r="G152"/>
  <c r="I151"/>
  <c r="H151"/>
  <c r="J151"/>
  <c r="G151"/>
  <c r="I150"/>
  <c r="H150"/>
  <c r="J150"/>
  <c r="G150"/>
  <c r="I149"/>
  <c r="H149"/>
  <c r="J149"/>
  <c r="G149"/>
  <c r="I148"/>
  <c r="H148"/>
  <c r="J148"/>
  <c r="G148"/>
  <c r="I147"/>
  <c r="H147"/>
  <c r="J147"/>
  <c r="G147"/>
  <c r="I146"/>
  <c r="H146"/>
  <c r="J146"/>
  <c r="G146"/>
  <c r="I145"/>
  <c r="H145"/>
  <c r="J145"/>
  <c r="G145"/>
  <c r="I144"/>
  <c r="H144"/>
  <c r="J144"/>
  <c r="G144"/>
  <c r="I143"/>
  <c r="H143"/>
  <c r="J143"/>
  <c r="G143"/>
  <c r="I142"/>
  <c r="H142"/>
  <c r="J142"/>
  <c r="G142"/>
  <c r="I141"/>
  <c r="H141"/>
  <c r="J141"/>
  <c r="G141"/>
  <c r="I140"/>
  <c r="H140"/>
  <c r="J140"/>
  <c r="G140"/>
  <c r="I139"/>
  <c r="H139"/>
  <c r="J139"/>
  <c r="G139"/>
  <c r="I138"/>
  <c r="H138"/>
  <c r="J138"/>
  <c r="G138"/>
  <c r="I136"/>
  <c r="H136"/>
  <c r="J136"/>
  <c r="G136"/>
  <c r="I135"/>
  <c r="H135"/>
  <c r="J135"/>
  <c r="G135"/>
  <c r="I134"/>
  <c r="H134"/>
  <c r="J134"/>
  <c r="G134"/>
  <c r="I133"/>
  <c r="H133"/>
  <c r="J133"/>
  <c r="G133"/>
  <c r="I132"/>
  <c r="H132"/>
  <c r="J132"/>
  <c r="G132"/>
  <c r="I131"/>
  <c r="H131"/>
  <c r="J131"/>
  <c r="G131"/>
  <c r="I130"/>
  <c r="H130"/>
  <c r="J130"/>
  <c r="G130"/>
  <c r="I129"/>
  <c r="H129"/>
  <c r="J129"/>
  <c r="G129"/>
  <c r="I128"/>
  <c r="H128"/>
  <c r="J128"/>
  <c r="G128"/>
  <c r="I127"/>
  <c r="H127"/>
  <c r="J127"/>
  <c r="G127"/>
  <c r="I126"/>
  <c r="H126"/>
  <c r="J126"/>
  <c r="G126"/>
  <c r="I125"/>
  <c r="H125"/>
  <c r="J125"/>
  <c r="G125"/>
  <c r="I124"/>
  <c r="H124"/>
  <c r="J124"/>
  <c r="G124"/>
  <c r="I123"/>
  <c r="H123"/>
  <c r="J123"/>
  <c r="G123"/>
  <c r="I122"/>
  <c r="H122"/>
  <c r="J122"/>
  <c r="G122"/>
  <c r="I121"/>
  <c r="H121"/>
  <c r="J121"/>
  <c r="G121"/>
  <c r="I120"/>
  <c r="H120"/>
  <c r="J120"/>
  <c r="G120"/>
  <c r="I119"/>
  <c r="H119"/>
  <c r="J119"/>
  <c r="G119"/>
  <c r="I118"/>
  <c r="H118"/>
  <c r="J118"/>
  <c r="G118"/>
  <c r="I117"/>
  <c r="H117"/>
  <c r="J117"/>
  <c r="G117"/>
  <c r="I116"/>
  <c r="H116"/>
  <c r="J116"/>
  <c r="G116"/>
  <c r="I115"/>
  <c r="H115"/>
  <c r="J115"/>
  <c r="G115"/>
  <c r="I114"/>
  <c r="H114"/>
  <c r="J114"/>
  <c r="G114"/>
  <c r="I113"/>
  <c r="H113"/>
  <c r="J113"/>
  <c r="G113"/>
  <c r="I112"/>
  <c r="H112"/>
  <c r="J112"/>
  <c r="G112"/>
  <c r="I109"/>
  <c r="H109"/>
  <c r="J109"/>
  <c r="G109"/>
  <c r="I108"/>
  <c r="H108"/>
  <c r="J108"/>
  <c r="G108"/>
  <c r="I107"/>
  <c r="H107"/>
  <c r="J107"/>
  <c r="G107"/>
  <c r="I106"/>
  <c r="H106"/>
  <c r="J106"/>
  <c r="G106"/>
  <c r="I105"/>
  <c r="H105"/>
  <c r="J105"/>
  <c r="G105"/>
  <c r="I104"/>
  <c r="H104"/>
  <c r="J104"/>
  <c r="G104"/>
  <c r="I103"/>
  <c r="H103"/>
  <c r="J103"/>
  <c r="G103"/>
  <c r="I102"/>
  <c r="H102"/>
  <c r="J102"/>
  <c r="G102"/>
  <c r="I101"/>
  <c r="H101"/>
  <c r="J101"/>
  <c r="G101"/>
  <c r="I100"/>
  <c r="H100"/>
  <c r="G100"/>
  <c r="I99"/>
  <c r="H99"/>
  <c r="J99"/>
  <c r="G99"/>
  <c r="I98"/>
  <c r="H98"/>
  <c r="J98"/>
  <c r="G98"/>
  <c r="I97"/>
  <c r="H97"/>
  <c r="J97"/>
  <c r="G97"/>
  <c r="I96"/>
  <c r="H96"/>
  <c r="J96"/>
  <c r="G96"/>
  <c r="I95"/>
  <c r="H95"/>
  <c r="J95"/>
  <c r="G95"/>
  <c r="I94"/>
  <c r="H94"/>
  <c r="J94"/>
  <c r="G94"/>
  <c r="I93"/>
  <c r="H93"/>
  <c r="J93"/>
  <c r="G93"/>
  <c r="I92"/>
  <c r="H92"/>
  <c r="J92"/>
  <c r="G92"/>
  <c r="I91"/>
  <c r="H91"/>
  <c r="J91"/>
  <c r="G91"/>
  <c r="I90"/>
  <c r="H90"/>
  <c r="J90"/>
  <c r="G90"/>
  <c r="I89"/>
  <c r="H89"/>
  <c r="J89"/>
  <c r="G89"/>
  <c r="I88"/>
  <c r="H88"/>
  <c r="J88"/>
  <c r="G88"/>
  <c r="I87"/>
  <c r="H87"/>
  <c r="J87"/>
  <c r="G87"/>
  <c r="I86"/>
  <c r="H86"/>
  <c r="J86"/>
  <c r="G86"/>
  <c r="I85"/>
  <c r="H85"/>
  <c r="J85"/>
  <c r="G85"/>
  <c r="I84"/>
  <c r="H84"/>
  <c r="J84"/>
  <c r="G84"/>
  <c r="I82"/>
  <c r="H82"/>
  <c r="J82"/>
  <c r="G82"/>
  <c r="I81"/>
  <c r="H81"/>
  <c r="J81"/>
  <c r="G81"/>
  <c r="I80"/>
  <c r="H80"/>
  <c r="J80"/>
  <c r="G80"/>
  <c r="I79"/>
  <c r="H79"/>
  <c r="J79"/>
  <c r="G79"/>
  <c r="I78"/>
  <c r="H78"/>
  <c r="J78"/>
  <c r="G78"/>
  <c r="I77"/>
  <c r="H77"/>
  <c r="J77"/>
  <c r="G77"/>
  <c r="I76"/>
  <c r="H76"/>
  <c r="J76"/>
  <c r="G76"/>
  <c r="I75"/>
  <c r="H75"/>
  <c r="J75"/>
  <c r="G75"/>
  <c r="I74"/>
  <c r="H74"/>
  <c r="J74"/>
  <c r="G74"/>
  <c r="I73"/>
  <c r="H73"/>
  <c r="J73"/>
  <c r="G73"/>
  <c r="I72"/>
  <c r="H72"/>
  <c r="J72"/>
  <c r="G72"/>
  <c r="I71"/>
  <c r="H71"/>
  <c r="J71"/>
  <c r="G71"/>
  <c r="I70"/>
  <c r="H70"/>
  <c r="J70"/>
  <c r="G70"/>
  <c r="I69"/>
  <c r="H69"/>
  <c r="J69"/>
  <c r="G69"/>
  <c r="I68"/>
  <c r="H68"/>
  <c r="J68"/>
  <c r="G68"/>
  <c r="I67"/>
  <c r="H67"/>
  <c r="J67"/>
  <c r="G67"/>
  <c r="I66"/>
  <c r="H66"/>
  <c r="J66"/>
  <c r="G66"/>
  <c r="I65"/>
  <c r="H65"/>
  <c r="J65"/>
  <c r="G65"/>
  <c r="I64"/>
  <c r="H64"/>
  <c r="J64"/>
  <c r="G64"/>
  <c r="I63"/>
  <c r="H63"/>
  <c r="J63"/>
  <c r="G63"/>
  <c r="I62"/>
  <c r="H62"/>
  <c r="J62"/>
  <c r="G62"/>
  <c r="I61"/>
  <c r="H61"/>
  <c r="J61"/>
  <c r="G61"/>
  <c r="I60"/>
  <c r="H60"/>
  <c r="J60"/>
  <c r="G60"/>
  <c r="I59"/>
  <c r="H59"/>
  <c r="J59"/>
  <c r="G59"/>
  <c r="I58"/>
  <c r="H58"/>
  <c r="J58"/>
  <c r="G58"/>
  <c r="F55"/>
  <c r="I54"/>
  <c r="H54"/>
  <c r="J54"/>
  <c r="G54"/>
  <c r="I53"/>
  <c r="H53"/>
  <c r="J53"/>
  <c r="G53"/>
  <c r="I52"/>
  <c r="H52"/>
  <c r="J52"/>
  <c r="G52"/>
  <c r="I51"/>
  <c r="H51"/>
  <c r="J51"/>
  <c r="G51"/>
  <c r="I50"/>
  <c r="H50"/>
  <c r="J50"/>
  <c r="G50"/>
  <c r="I49"/>
  <c r="H49"/>
  <c r="J49"/>
  <c r="G49"/>
  <c r="I48"/>
  <c r="H48"/>
  <c r="J48"/>
  <c r="G48"/>
  <c r="I47"/>
  <c r="H47"/>
  <c r="J47"/>
  <c r="G47"/>
  <c r="I46"/>
  <c r="H46"/>
  <c r="J46"/>
  <c r="G46"/>
  <c r="I45"/>
  <c r="H45"/>
  <c r="J45"/>
  <c r="G45"/>
  <c r="I44"/>
  <c r="H44"/>
  <c r="J44"/>
  <c r="G44"/>
  <c r="I43"/>
  <c r="H43"/>
  <c r="J43"/>
  <c r="G43"/>
  <c r="I42"/>
  <c r="H42"/>
  <c r="J42"/>
  <c r="G42"/>
  <c r="I41"/>
  <c r="H41"/>
  <c r="J41"/>
  <c r="G41"/>
  <c r="I40"/>
  <c r="H40"/>
  <c r="J40"/>
  <c r="G40"/>
  <c r="I39"/>
  <c r="H39"/>
  <c r="G39"/>
  <c r="I37"/>
  <c r="H37"/>
  <c r="G37"/>
  <c r="J36"/>
  <c r="J37"/>
  <c r="F33"/>
  <c r="J32"/>
  <c r="I32"/>
  <c r="G32"/>
  <c r="J31"/>
  <c r="I31"/>
  <c r="G31"/>
  <c r="I30"/>
  <c r="H30"/>
  <c r="J30"/>
  <c r="G30"/>
  <c r="J29"/>
  <c r="I29"/>
  <c r="G29"/>
  <c r="J28"/>
  <c r="I28"/>
  <c r="G28"/>
  <c r="J26"/>
  <c r="I26"/>
  <c r="G26"/>
  <c r="J25"/>
  <c r="I25"/>
  <c r="G25"/>
  <c r="J24"/>
  <c r="I24"/>
  <c r="G24"/>
  <c r="I23"/>
  <c r="H23"/>
  <c r="J23"/>
  <c r="G23"/>
  <c r="I22"/>
  <c r="H22"/>
  <c r="J22"/>
  <c r="G22"/>
  <c r="I21"/>
  <c r="H21"/>
  <c r="J21"/>
  <c r="G21"/>
  <c r="I20"/>
  <c r="H20"/>
  <c r="J20"/>
  <c r="G20"/>
  <c r="I19"/>
  <c r="H19"/>
  <c r="J19"/>
  <c r="G19"/>
  <c r="I18"/>
  <c r="H18"/>
  <c r="J18"/>
  <c r="G18"/>
  <c r="I17"/>
  <c r="H17"/>
  <c r="J17"/>
  <c r="G17"/>
  <c r="I16"/>
  <c r="H16"/>
  <c r="J16"/>
  <c r="G16"/>
  <c r="I15"/>
  <c r="H15"/>
  <c r="J15"/>
  <c r="G15"/>
  <c r="I14"/>
  <c r="H14"/>
  <c r="J14"/>
  <c r="G14"/>
  <c r="I13"/>
  <c r="H13"/>
  <c r="J13"/>
  <c r="G13"/>
  <c r="I12"/>
  <c r="H12"/>
  <c r="J12"/>
  <c r="G12"/>
  <c r="I11"/>
  <c r="H11"/>
  <c r="J11"/>
  <c r="G11"/>
  <c r="I10"/>
  <c r="H10"/>
  <c r="J10"/>
  <c r="G10"/>
  <c r="I9"/>
  <c r="H9"/>
  <c r="J9"/>
  <c r="G9"/>
  <c r="I8"/>
  <c r="H8"/>
  <c r="J8"/>
  <c r="G8"/>
  <c r="I7"/>
  <c r="H7"/>
  <c r="J7"/>
  <c r="G7"/>
  <c r="E117" i="2"/>
  <c r="I115"/>
  <c r="H115"/>
  <c r="J115"/>
  <c r="G115"/>
  <c r="I114"/>
  <c r="H114"/>
  <c r="J114"/>
  <c r="G114"/>
  <c r="I113"/>
  <c r="H113"/>
  <c r="J113"/>
  <c r="G113"/>
  <c r="I112"/>
  <c r="H112"/>
  <c r="J112"/>
  <c r="G112"/>
  <c r="I109"/>
  <c r="H109"/>
  <c r="J109"/>
  <c r="G109"/>
  <c r="I108"/>
  <c r="H108"/>
  <c r="J108"/>
  <c r="G108"/>
  <c r="I107"/>
  <c r="H107"/>
  <c r="J107"/>
  <c r="G107"/>
  <c r="I106"/>
  <c r="H106"/>
  <c r="J106"/>
  <c r="G106"/>
  <c r="I105"/>
  <c r="H105"/>
  <c r="J105"/>
  <c r="G105"/>
  <c r="I104"/>
  <c r="H104"/>
  <c r="J104"/>
  <c r="G104"/>
  <c r="I103"/>
  <c r="H103"/>
  <c r="J103"/>
  <c r="G103"/>
  <c r="I102"/>
  <c r="H102"/>
  <c r="J102"/>
  <c r="G102"/>
  <c r="I101"/>
  <c r="H101"/>
  <c r="J101"/>
  <c r="G101"/>
  <c r="I100"/>
  <c r="H100"/>
  <c r="J100"/>
  <c r="G100"/>
  <c r="I99"/>
  <c r="H99"/>
  <c r="J99"/>
  <c r="G99"/>
  <c r="I98"/>
  <c r="H98"/>
  <c r="J98"/>
  <c r="G98"/>
  <c r="I97"/>
  <c r="H97"/>
  <c r="J97"/>
  <c r="G97"/>
  <c r="I96"/>
  <c r="H96"/>
  <c r="J96"/>
  <c r="G96"/>
  <c r="I95"/>
  <c r="H95"/>
  <c r="J95"/>
  <c r="G95"/>
  <c r="I94"/>
  <c r="H94"/>
  <c r="J94"/>
  <c r="G94"/>
  <c r="I93"/>
  <c r="H93"/>
  <c r="J93"/>
  <c r="G93"/>
  <c r="I92"/>
  <c r="H92"/>
  <c r="J92"/>
  <c r="G92"/>
  <c r="I91"/>
  <c r="H91"/>
  <c r="J91"/>
  <c r="G91"/>
  <c r="I90"/>
  <c r="H90"/>
  <c r="J90"/>
  <c r="G90"/>
  <c r="I89"/>
  <c r="H89"/>
  <c r="J89"/>
  <c r="G89"/>
  <c r="I88"/>
  <c r="H88"/>
  <c r="J88"/>
  <c r="G88"/>
  <c r="I87"/>
  <c r="H87"/>
  <c r="J87"/>
  <c r="G87"/>
  <c r="I86"/>
  <c r="H86"/>
  <c r="J86"/>
  <c r="G86"/>
  <c r="I85"/>
  <c r="H85"/>
  <c r="J85"/>
  <c r="G85"/>
  <c r="I84"/>
  <c r="H84"/>
  <c r="J84"/>
  <c r="G84"/>
  <c r="I81"/>
  <c r="H81"/>
  <c r="J81"/>
  <c r="G81"/>
  <c r="I80"/>
  <c r="H80"/>
  <c r="J80"/>
  <c r="G80"/>
  <c r="I79"/>
  <c r="H79"/>
  <c r="J79"/>
  <c r="G79"/>
  <c r="I78"/>
  <c r="H78"/>
  <c r="J78"/>
  <c r="G78"/>
  <c r="I77"/>
  <c r="H77"/>
  <c r="J77"/>
  <c r="G77"/>
  <c r="I76"/>
  <c r="H76"/>
  <c r="J76"/>
  <c r="G76"/>
  <c r="I75"/>
  <c r="H75"/>
  <c r="J75"/>
  <c r="G75"/>
  <c r="I74"/>
  <c r="H74"/>
  <c r="J74"/>
  <c r="G74"/>
  <c r="I73"/>
  <c r="H73"/>
  <c r="J73"/>
  <c r="G73"/>
  <c r="I72"/>
  <c r="H72"/>
  <c r="J72"/>
  <c r="G72"/>
  <c r="I71"/>
  <c r="H71"/>
  <c r="J71"/>
  <c r="G71"/>
  <c r="I70"/>
  <c r="H70"/>
  <c r="J70"/>
  <c r="G70"/>
  <c r="I69"/>
  <c r="H69"/>
  <c r="J69"/>
  <c r="G69"/>
  <c r="I68"/>
  <c r="H68"/>
  <c r="J68"/>
  <c r="G68"/>
  <c r="I67"/>
  <c r="H67"/>
  <c r="J67"/>
  <c r="G67"/>
  <c r="I66"/>
  <c r="H66"/>
  <c r="J66"/>
  <c r="G66"/>
  <c r="I65"/>
  <c r="H65"/>
  <c r="J65"/>
  <c r="G65"/>
  <c r="I64"/>
  <c r="H64"/>
  <c r="J64"/>
  <c r="G64"/>
  <c r="I63"/>
  <c r="H63"/>
  <c r="J63"/>
  <c r="G63"/>
  <c r="I62"/>
  <c r="H62"/>
  <c r="J62"/>
  <c r="G62"/>
  <c r="I61"/>
  <c r="H61"/>
  <c r="J61"/>
  <c r="G61"/>
  <c r="I60"/>
  <c r="H60"/>
  <c r="J60"/>
  <c r="G60"/>
  <c r="I59"/>
  <c r="H59"/>
  <c r="J59"/>
  <c r="G59"/>
  <c r="I58"/>
  <c r="H58"/>
  <c r="J58"/>
  <c r="G58"/>
  <c r="I57"/>
  <c r="H57"/>
  <c r="J57"/>
  <c r="G57"/>
  <c r="I54"/>
  <c r="H54"/>
  <c r="J54"/>
  <c r="G54"/>
  <c r="I53"/>
  <c r="H53"/>
  <c r="J53"/>
  <c r="G53"/>
  <c r="I52"/>
  <c r="H52"/>
  <c r="J52"/>
  <c r="G52"/>
  <c r="I51"/>
  <c r="H51"/>
  <c r="J51"/>
  <c r="G51"/>
  <c r="I50"/>
  <c r="H50"/>
  <c r="J50"/>
  <c r="G50"/>
  <c r="I49"/>
  <c r="H49"/>
  <c r="J49"/>
  <c r="G49"/>
  <c r="I48"/>
  <c r="H48"/>
  <c r="J48"/>
  <c r="G48"/>
  <c r="I47"/>
  <c r="H47"/>
  <c r="J47"/>
  <c r="G47"/>
  <c r="I46"/>
  <c r="H46"/>
  <c r="J46"/>
  <c r="G46"/>
  <c r="I45"/>
  <c r="H45"/>
  <c r="J45"/>
  <c r="G45"/>
  <c r="I44"/>
  <c r="H44"/>
  <c r="J44"/>
  <c r="G44"/>
  <c r="I43"/>
  <c r="H43"/>
  <c r="J43"/>
  <c r="G43"/>
  <c r="I42"/>
  <c r="H42"/>
  <c r="J42"/>
  <c r="G42"/>
  <c r="I41"/>
  <c r="H41"/>
  <c r="J41"/>
  <c r="G41"/>
  <c r="I40"/>
  <c r="H40"/>
  <c r="J40"/>
  <c r="G40"/>
  <c r="I39"/>
  <c r="H39"/>
  <c r="J39"/>
  <c r="G39"/>
  <c r="I38"/>
  <c r="H38"/>
  <c r="J38"/>
  <c r="G38"/>
  <c r="I37"/>
  <c r="H37"/>
  <c r="J37"/>
  <c r="G37"/>
  <c r="I36"/>
  <c r="H36"/>
  <c r="J36"/>
  <c r="G36"/>
  <c r="I35"/>
  <c r="H35"/>
  <c r="J35"/>
  <c r="G35"/>
  <c r="I34"/>
  <c r="H34"/>
  <c r="J34"/>
  <c r="G34"/>
  <c r="I33"/>
  <c r="H33"/>
  <c r="J33"/>
  <c r="G33"/>
  <c r="I32"/>
  <c r="H32"/>
  <c r="G32"/>
  <c r="I30"/>
  <c r="H30"/>
  <c r="G30"/>
  <c r="F30"/>
  <c r="J29"/>
  <c r="I29"/>
  <c r="G29"/>
  <c r="J28"/>
  <c r="I28"/>
  <c r="G28"/>
  <c r="J25"/>
  <c r="I25"/>
  <c r="G25"/>
  <c r="I23"/>
  <c r="G23"/>
  <c r="F23"/>
  <c r="I22"/>
  <c r="H22"/>
  <c r="J22"/>
  <c r="G22"/>
  <c r="I21"/>
  <c r="H21"/>
  <c r="J21"/>
  <c r="G21"/>
  <c r="I20"/>
  <c r="H20"/>
  <c r="J20"/>
  <c r="G20"/>
  <c r="I19"/>
  <c r="H19"/>
  <c r="J19"/>
  <c r="G19"/>
  <c r="I18"/>
  <c r="H18"/>
  <c r="J18"/>
  <c r="G18"/>
  <c r="I17"/>
  <c r="H17"/>
  <c r="J17"/>
  <c r="G17"/>
  <c r="I16"/>
  <c r="H16"/>
  <c r="J16"/>
  <c r="G16"/>
  <c r="I15"/>
  <c r="H15"/>
  <c r="J15"/>
  <c r="G15"/>
  <c r="I14"/>
  <c r="H14"/>
  <c r="J14"/>
  <c r="G14"/>
  <c r="I13"/>
  <c r="H13"/>
  <c r="J13"/>
  <c r="G13"/>
  <c r="I12"/>
  <c r="H12"/>
  <c r="J12"/>
  <c r="G12"/>
  <c r="I11"/>
  <c r="H11"/>
  <c r="J11"/>
  <c r="G11"/>
  <c r="I10"/>
  <c r="H10"/>
  <c r="J10"/>
  <c r="G10"/>
  <c r="I9"/>
  <c r="H9"/>
  <c r="J9"/>
  <c r="G9"/>
  <c r="I8"/>
  <c r="H8"/>
  <c r="G8"/>
  <c r="H23"/>
  <c r="J30"/>
  <c r="G116"/>
  <c r="G117"/>
  <c r="H55" i="3"/>
  <c r="J55"/>
  <c r="F177"/>
  <c r="I204" i="4"/>
  <c r="G204"/>
  <c r="H171" i="3"/>
  <c r="F267" i="1"/>
  <c r="J32" i="2"/>
  <c r="J116"/>
  <c r="H116"/>
  <c r="H117"/>
  <c r="I55" i="3"/>
  <c r="I177"/>
  <c r="I116" i="2"/>
  <c r="I117"/>
  <c r="G55" i="3"/>
  <c r="G177"/>
  <c r="H204" i="4"/>
  <c r="J204"/>
  <c r="H33" i="3"/>
  <c r="J33"/>
  <c r="J39"/>
  <c r="J100"/>
  <c r="J171"/>
  <c r="J8" i="2"/>
  <c r="J23"/>
  <c r="F117"/>
  <c r="J117"/>
  <c r="H177" i="3"/>
  <c r="J177"/>
  <c r="F377" i="1"/>
  <c r="E377"/>
  <c r="I376"/>
  <c r="H376"/>
  <c r="J376"/>
  <c r="G376"/>
  <c r="I375"/>
  <c r="H375"/>
  <c r="J375"/>
  <c r="G375"/>
  <c r="I374"/>
  <c r="H374"/>
  <c r="G374"/>
  <c r="I366"/>
  <c r="G366"/>
  <c r="F366"/>
  <c r="E366"/>
  <c r="H365"/>
  <c r="J365"/>
  <c r="H364"/>
  <c r="J364"/>
  <c r="H363"/>
  <c r="J363"/>
  <c r="H362"/>
  <c r="J362"/>
  <c r="H361"/>
  <c r="J361"/>
  <c r="H360"/>
  <c r="J360"/>
  <c r="H359"/>
  <c r="J359"/>
  <c r="H358"/>
  <c r="J358"/>
  <c r="H357"/>
  <c r="J357"/>
  <c r="H356"/>
  <c r="J356"/>
  <c r="H355"/>
  <c r="J355"/>
  <c r="H354"/>
  <c r="J354"/>
  <c r="H353"/>
  <c r="J353"/>
  <c r="H352"/>
  <c r="J352"/>
  <c r="H351"/>
  <c r="J351"/>
  <c r="H350"/>
  <c r="J350"/>
  <c r="H349"/>
  <c r="J349"/>
  <c r="H346"/>
  <c r="J346"/>
  <c r="H345"/>
  <c r="J345"/>
  <c r="H344"/>
  <c r="J344"/>
  <c r="H343"/>
  <c r="J343"/>
  <c r="H342"/>
  <c r="J342"/>
  <c r="H341"/>
  <c r="J341"/>
  <c r="H340"/>
  <c r="J340"/>
  <c r="H339"/>
  <c r="J339"/>
  <c r="H338"/>
  <c r="J338"/>
  <c r="H337"/>
  <c r="J337"/>
  <c r="H336"/>
  <c r="J336"/>
  <c r="H335"/>
  <c r="J335"/>
  <c r="H334"/>
  <c r="J334"/>
  <c r="H333"/>
  <c r="J333"/>
  <c r="H332"/>
  <c r="J332"/>
  <c r="H331"/>
  <c r="J331"/>
  <c r="H330"/>
  <c r="J330"/>
  <c r="H329"/>
  <c r="J329"/>
  <c r="H328"/>
  <c r="J328"/>
  <c r="H327"/>
  <c r="J327"/>
  <c r="H326"/>
  <c r="I324"/>
  <c r="G324"/>
  <c r="F324"/>
  <c r="E324"/>
  <c r="J323"/>
  <c r="J324"/>
  <c r="H322"/>
  <c r="H324"/>
  <c r="G309"/>
  <c r="F308"/>
  <c r="J308"/>
  <c r="E308"/>
  <c r="I308"/>
  <c r="J307"/>
  <c r="I307"/>
  <c r="J306"/>
  <c r="I306"/>
  <c r="J305"/>
  <c r="I305"/>
  <c r="F302"/>
  <c r="J302"/>
  <c r="E302"/>
  <c r="I302"/>
  <c r="J301"/>
  <c r="I301"/>
  <c r="J300"/>
  <c r="I300"/>
  <c r="J299"/>
  <c r="I299"/>
  <c r="J298"/>
  <c r="I298"/>
  <c r="F295"/>
  <c r="E295"/>
  <c r="J294"/>
  <c r="I294"/>
  <c r="J293"/>
  <c r="I293"/>
  <c r="F284"/>
  <c r="H283"/>
  <c r="J283"/>
  <c r="H282"/>
  <c r="J282"/>
  <c r="H281"/>
  <c r="J281"/>
  <c r="H280"/>
  <c r="J280"/>
  <c r="H279"/>
  <c r="J279"/>
  <c r="H278"/>
  <c r="J278"/>
  <c r="H277"/>
  <c r="J277"/>
  <c r="H276"/>
  <c r="J276"/>
  <c r="H275"/>
  <c r="J275"/>
  <c r="H274"/>
  <c r="H265"/>
  <c r="J265"/>
  <c r="H264"/>
  <c r="J264"/>
  <c r="H263"/>
  <c r="J263"/>
  <c r="H262"/>
  <c r="J262"/>
  <c r="H261"/>
  <c r="J261"/>
  <c r="H260"/>
  <c r="J260"/>
  <c r="H259"/>
  <c r="J259"/>
  <c r="H258"/>
  <c r="J258"/>
  <c r="H257"/>
  <c r="J257"/>
  <c r="H256"/>
  <c r="H251"/>
  <c r="J251"/>
  <c r="H250"/>
  <c r="J250"/>
  <c r="H249"/>
  <c r="J249"/>
  <c r="H248"/>
  <c r="J245"/>
  <c r="J246"/>
  <c r="G239"/>
  <c r="F239"/>
  <c r="H238"/>
  <c r="J238"/>
  <c r="H237"/>
  <c r="J237"/>
  <c r="H236"/>
  <c r="J236"/>
  <c r="H235"/>
  <c r="J235"/>
  <c r="H234"/>
  <c r="J234"/>
  <c r="H233"/>
  <c r="J233"/>
  <c r="H232"/>
  <c r="J232"/>
  <c r="H231"/>
  <c r="J231"/>
  <c r="H230"/>
  <c r="J230"/>
  <c r="H229"/>
  <c r="J229"/>
  <c r="H228"/>
  <c r="J228"/>
  <c r="H227"/>
  <c r="J227"/>
  <c r="H226"/>
  <c r="J226"/>
  <c r="H225"/>
  <c r="J225"/>
  <c r="H224"/>
  <c r="J224"/>
  <c r="H223"/>
  <c r="J213"/>
  <c r="J212"/>
  <c r="G210"/>
  <c r="F210"/>
  <c r="I209"/>
  <c r="H209"/>
  <c r="J209"/>
  <c r="I208"/>
  <c r="H208"/>
  <c r="J208"/>
  <c r="I207"/>
  <c r="H207"/>
  <c r="J207"/>
  <c r="I206"/>
  <c r="H206"/>
  <c r="J206"/>
  <c r="I205"/>
  <c r="H205"/>
  <c r="J205"/>
  <c r="I204"/>
  <c r="H204"/>
  <c r="J204"/>
  <c r="I203"/>
  <c r="H203"/>
  <c r="J203"/>
  <c r="I202"/>
  <c r="H202"/>
  <c r="J202"/>
  <c r="I201"/>
  <c r="H201"/>
  <c r="J201"/>
  <c r="I200"/>
  <c r="H200"/>
  <c r="J200"/>
  <c r="I199"/>
  <c r="H199"/>
  <c r="J199"/>
  <c r="I198"/>
  <c r="H198"/>
  <c r="J198"/>
  <c r="I197"/>
  <c r="H197"/>
  <c r="J197"/>
  <c r="I196"/>
  <c r="H196"/>
  <c r="J196"/>
  <c r="I195"/>
  <c r="H195"/>
  <c r="J195"/>
  <c r="I194"/>
  <c r="H194"/>
  <c r="I193"/>
  <c r="H193"/>
  <c r="J193"/>
  <c r="H191"/>
  <c r="F191"/>
  <c r="J190"/>
  <c r="J189"/>
  <c r="H180"/>
  <c r="F178"/>
  <c r="E178"/>
  <c r="I177"/>
  <c r="H177"/>
  <c r="J177"/>
  <c r="G177"/>
  <c r="I176"/>
  <c r="H176"/>
  <c r="J176"/>
  <c r="G176"/>
  <c r="I175"/>
  <c r="H175"/>
  <c r="J175"/>
  <c r="G175"/>
  <c r="I174"/>
  <c r="H174"/>
  <c r="J174"/>
  <c r="G174"/>
  <c r="I173"/>
  <c r="H173"/>
  <c r="J173"/>
  <c r="G173"/>
  <c r="I172"/>
  <c r="H172"/>
  <c r="J172"/>
  <c r="G172"/>
  <c r="I171"/>
  <c r="H171"/>
  <c r="J171"/>
  <c r="G171"/>
  <c r="I170"/>
  <c r="H170"/>
  <c r="J170"/>
  <c r="G170"/>
  <c r="I169"/>
  <c r="H169"/>
  <c r="J169"/>
  <c r="G169"/>
  <c r="I168"/>
  <c r="H168"/>
  <c r="J168"/>
  <c r="G168"/>
  <c r="I167"/>
  <c r="H167"/>
  <c r="J167"/>
  <c r="G167"/>
  <c r="I166"/>
  <c r="H166"/>
  <c r="J166"/>
  <c r="G166"/>
  <c r="I165"/>
  <c r="H165"/>
  <c r="J165"/>
  <c r="G165"/>
  <c r="I164"/>
  <c r="H164"/>
  <c r="J164"/>
  <c r="G164"/>
  <c r="I163"/>
  <c r="H163"/>
  <c r="J163"/>
  <c r="G163"/>
  <c r="I162"/>
  <c r="H162"/>
  <c r="J162"/>
  <c r="G162"/>
  <c r="I161"/>
  <c r="H161"/>
  <c r="J161"/>
  <c r="G161"/>
  <c r="I160"/>
  <c r="H160"/>
  <c r="J160"/>
  <c r="G160"/>
  <c r="I159"/>
  <c r="H159"/>
  <c r="J159"/>
  <c r="G159"/>
  <c r="I158"/>
  <c r="H158"/>
  <c r="J158"/>
  <c r="G158"/>
  <c r="I157"/>
  <c r="H157"/>
  <c r="J157"/>
  <c r="G157"/>
  <c r="I156"/>
  <c r="H156"/>
  <c r="J156"/>
  <c r="G156"/>
  <c r="I155"/>
  <c r="H155"/>
  <c r="J155"/>
  <c r="G155"/>
  <c r="I154"/>
  <c r="H154"/>
  <c r="J154"/>
  <c r="G154"/>
  <c r="I153"/>
  <c r="H153"/>
  <c r="J153"/>
  <c r="G153"/>
  <c r="I150"/>
  <c r="H150"/>
  <c r="J150"/>
  <c r="G150"/>
  <c r="I149"/>
  <c r="H149"/>
  <c r="J149"/>
  <c r="G149"/>
  <c r="I148"/>
  <c r="H148"/>
  <c r="J148"/>
  <c r="G148"/>
  <c r="I147"/>
  <c r="H147"/>
  <c r="J147"/>
  <c r="G147"/>
  <c r="I146"/>
  <c r="H146"/>
  <c r="J146"/>
  <c r="G146"/>
  <c r="I145"/>
  <c r="H145"/>
  <c r="J145"/>
  <c r="G145"/>
  <c r="I144"/>
  <c r="H144"/>
  <c r="J144"/>
  <c r="G144"/>
  <c r="I143"/>
  <c r="H143"/>
  <c r="J143"/>
  <c r="G143"/>
  <c r="I142"/>
  <c r="H142"/>
  <c r="J142"/>
  <c r="G142"/>
  <c r="I141"/>
  <c r="H141"/>
  <c r="J141"/>
  <c r="G141"/>
  <c r="I140"/>
  <c r="H140"/>
  <c r="J140"/>
  <c r="G140"/>
  <c r="I139"/>
  <c r="H139"/>
  <c r="J139"/>
  <c r="G139"/>
  <c r="I138"/>
  <c r="H138"/>
  <c r="J138"/>
  <c r="G138"/>
  <c r="I137"/>
  <c r="H137"/>
  <c r="J137"/>
  <c r="G137"/>
  <c r="I136"/>
  <c r="H136"/>
  <c r="J136"/>
  <c r="G136"/>
  <c r="I135"/>
  <c r="H135"/>
  <c r="J135"/>
  <c r="G135"/>
  <c r="I134"/>
  <c r="H134"/>
  <c r="J134"/>
  <c r="G134"/>
  <c r="I133"/>
  <c r="H133"/>
  <c r="J133"/>
  <c r="G133"/>
  <c r="I132"/>
  <c r="H132"/>
  <c r="J132"/>
  <c r="G132"/>
  <c r="I131"/>
  <c r="H131"/>
  <c r="J131"/>
  <c r="G131"/>
  <c r="I130"/>
  <c r="H130"/>
  <c r="J130"/>
  <c r="G130"/>
  <c r="I129"/>
  <c r="H129"/>
  <c r="J129"/>
  <c r="G129"/>
  <c r="I128"/>
  <c r="H128"/>
  <c r="J128"/>
  <c r="G128"/>
  <c r="I127"/>
  <c r="H127"/>
  <c r="J127"/>
  <c r="G127"/>
  <c r="I126"/>
  <c r="H126"/>
  <c r="J126"/>
  <c r="G126"/>
  <c r="I125"/>
  <c r="H125"/>
  <c r="J125"/>
  <c r="G125"/>
  <c r="I124"/>
  <c r="H124"/>
  <c r="J124"/>
  <c r="G124"/>
  <c r="I123"/>
  <c r="H123"/>
  <c r="J123"/>
  <c r="G123"/>
  <c r="I120"/>
  <c r="H120"/>
  <c r="J120"/>
  <c r="G120"/>
  <c r="I119"/>
  <c r="H119"/>
  <c r="J119"/>
  <c r="G119"/>
  <c r="I118"/>
  <c r="H118"/>
  <c r="J118"/>
  <c r="G118"/>
  <c r="I117"/>
  <c r="H117"/>
  <c r="J117"/>
  <c r="G117"/>
  <c r="I116"/>
  <c r="H116"/>
  <c r="J116"/>
  <c r="G116"/>
  <c r="I115"/>
  <c r="H115"/>
  <c r="J115"/>
  <c r="G115"/>
  <c r="I114"/>
  <c r="H114"/>
  <c r="J114"/>
  <c r="G114"/>
  <c r="I113"/>
  <c r="H113"/>
  <c r="J113"/>
  <c r="G113"/>
  <c r="I112"/>
  <c r="H112"/>
  <c r="J112"/>
  <c r="G112"/>
  <c r="I111"/>
  <c r="H111"/>
  <c r="J111"/>
  <c r="G111"/>
  <c r="I110"/>
  <c r="H110"/>
  <c r="J110"/>
  <c r="G110"/>
  <c r="I109"/>
  <c r="H109"/>
  <c r="J109"/>
  <c r="G109"/>
  <c r="I108"/>
  <c r="H108"/>
  <c r="J108"/>
  <c r="G108"/>
  <c r="I107"/>
  <c r="H107"/>
  <c r="J107"/>
  <c r="G107"/>
  <c r="I106"/>
  <c r="H106"/>
  <c r="J106"/>
  <c r="G106"/>
  <c r="I105"/>
  <c r="H105"/>
  <c r="J105"/>
  <c r="G105"/>
  <c r="I104"/>
  <c r="H104"/>
  <c r="J104"/>
  <c r="G104"/>
  <c r="I103"/>
  <c r="H103"/>
  <c r="J103"/>
  <c r="G103"/>
  <c r="I102"/>
  <c r="H102"/>
  <c r="J102"/>
  <c r="G102"/>
  <c r="I101"/>
  <c r="H101"/>
  <c r="J101"/>
  <c r="G101"/>
  <c r="I100"/>
  <c r="H100"/>
  <c r="J100"/>
  <c r="G100"/>
  <c r="I99"/>
  <c r="H99"/>
  <c r="J99"/>
  <c r="G99"/>
  <c r="I98"/>
  <c r="H98"/>
  <c r="J98"/>
  <c r="G98"/>
  <c r="I97"/>
  <c r="H97"/>
  <c r="J97"/>
  <c r="G97"/>
  <c r="I96"/>
  <c r="H96"/>
  <c r="J96"/>
  <c r="G96"/>
  <c r="I95"/>
  <c r="H95"/>
  <c r="J95"/>
  <c r="G95"/>
  <c r="I94"/>
  <c r="H94"/>
  <c r="J94"/>
  <c r="G94"/>
  <c r="I93"/>
  <c r="H93"/>
  <c r="J93"/>
  <c r="G93"/>
  <c r="I90"/>
  <c r="H90"/>
  <c r="J90"/>
  <c r="G90"/>
  <c r="I89"/>
  <c r="H89"/>
  <c r="J89"/>
  <c r="G89"/>
  <c r="I88"/>
  <c r="H88"/>
  <c r="J88"/>
  <c r="G88"/>
  <c r="I87"/>
  <c r="H87"/>
  <c r="J87"/>
  <c r="G87"/>
  <c r="I86"/>
  <c r="H86"/>
  <c r="J86"/>
  <c r="G86"/>
  <c r="I85"/>
  <c r="H85"/>
  <c r="J85"/>
  <c r="G85"/>
  <c r="I84"/>
  <c r="H84"/>
  <c r="J84"/>
  <c r="G84"/>
  <c r="I83"/>
  <c r="H83"/>
  <c r="J83"/>
  <c r="G83"/>
  <c r="I82"/>
  <c r="H82"/>
  <c r="J82"/>
  <c r="G82"/>
  <c r="I81"/>
  <c r="H81"/>
  <c r="J81"/>
  <c r="G81"/>
  <c r="I80"/>
  <c r="H80"/>
  <c r="J80"/>
  <c r="G80"/>
  <c r="I79"/>
  <c r="H79"/>
  <c r="J79"/>
  <c r="G79"/>
  <c r="I78"/>
  <c r="H78"/>
  <c r="J78"/>
  <c r="G78"/>
  <c r="I77"/>
  <c r="H77"/>
  <c r="J77"/>
  <c r="G77"/>
  <c r="I76"/>
  <c r="H76"/>
  <c r="J76"/>
  <c r="G76"/>
  <c r="I75"/>
  <c r="H75"/>
  <c r="J75"/>
  <c r="G75"/>
  <c r="I74"/>
  <c r="H74"/>
  <c r="J74"/>
  <c r="G74"/>
  <c r="I73"/>
  <c r="H73"/>
  <c r="J73"/>
  <c r="G73"/>
  <c r="I72"/>
  <c r="H72"/>
  <c r="J72"/>
  <c r="G72"/>
  <c r="I71"/>
  <c r="H71"/>
  <c r="J71"/>
  <c r="G71"/>
  <c r="I70"/>
  <c r="H70"/>
  <c r="J70"/>
  <c r="G70"/>
  <c r="I69"/>
  <c r="H69"/>
  <c r="J69"/>
  <c r="G69"/>
  <c r="I68"/>
  <c r="H68"/>
  <c r="J68"/>
  <c r="G68"/>
  <c r="I67"/>
  <c r="H67"/>
  <c r="J67"/>
  <c r="G67"/>
  <c r="I66"/>
  <c r="H66"/>
  <c r="J66"/>
  <c r="G66"/>
  <c r="I65"/>
  <c r="H65"/>
  <c r="J65"/>
  <c r="G65"/>
  <c r="I64"/>
  <c r="H64"/>
  <c r="J64"/>
  <c r="G64"/>
  <c r="I63"/>
  <c r="H63"/>
  <c r="J63"/>
  <c r="G63"/>
  <c r="I60"/>
  <c r="H60"/>
  <c r="J60"/>
  <c r="G60"/>
  <c r="I59"/>
  <c r="H59"/>
  <c r="J59"/>
  <c r="G59"/>
  <c r="I58"/>
  <c r="H58"/>
  <c r="J58"/>
  <c r="G58"/>
  <c r="I57"/>
  <c r="H57"/>
  <c r="J57"/>
  <c r="G57"/>
  <c r="I56"/>
  <c r="H56"/>
  <c r="J56"/>
  <c r="G56"/>
  <c r="I55"/>
  <c r="H55"/>
  <c r="J55"/>
  <c r="G55"/>
  <c r="I54"/>
  <c r="H54"/>
  <c r="J54"/>
  <c r="G54"/>
  <c r="I53"/>
  <c r="H53"/>
  <c r="J53"/>
  <c r="G53"/>
  <c r="I52"/>
  <c r="H52"/>
  <c r="J52"/>
  <c r="G52"/>
  <c r="I51"/>
  <c r="H51"/>
  <c r="J51"/>
  <c r="G51"/>
  <c r="I50"/>
  <c r="H50"/>
  <c r="J50"/>
  <c r="G50"/>
  <c r="I49"/>
  <c r="H49"/>
  <c r="J49"/>
  <c r="G49"/>
  <c r="I48"/>
  <c r="H48"/>
  <c r="J48"/>
  <c r="G48"/>
  <c r="I47"/>
  <c r="H47"/>
  <c r="J47"/>
  <c r="G47"/>
  <c r="I46"/>
  <c r="H46"/>
  <c r="J46"/>
  <c r="G46"/>
  <c r="I45"/>
  <c r="H45"/>
  <c r="J45"/>
  <c r="G45"/>
  <c r="I44"/>
  <c r="H44"/>
  <c r="J44"/>
  <c r="G44"/>
  <c r="I43"/>
  <c r="H43"/>
  <c r="G43"/>
  <c r="F41"/>
  <c r="E41"/>
  <c r="I40"/>
  <c r="H40"/>
  <c r="J40"/>
  <c r="G40"/>
  <c r="I39"/>
  <c r="H39"/>
  <c r="J39"/>
  <c r="G39"/>
  <c r="I38"/>
  <c r="H38"/>
  <c r="J38"/>
  <c r="G38"/>
  <c r="I37"/>
  <c r="H37"/>
  <c r="J37"/>
  <c r="G37"/>
  <c r="I36"/>
  <c r="H36"/>
  <c r="J36"/>
  <c r="G36"/>
  <c r="I35"/>
  <c r="H35"/>
  <c r="G35"/>
  <c r="I30"/>
  <c r="I31"/>
  <c r="H30"/>
  <c r="H31"/>
  <c r="G30"/>
  <c r="G31"/>
  <c r="F27"/>
  <c r="E27"/>
  <c r="I26"/>
  <c r="H26"/>
  <c r="J26"/>
  <c r="G26"/>
  <c r="I25"/>
  <c r="H25"/>
  <c r="G25"/>
  <c r="J24"/>
  <c r="I24"/>
  <c r="G24"/>
  <c r="J23"/>
  <c r="I23"/>
  <c r="G23"/>
  <c r="J22"/>
  <c r="I22"/>
  <c r="G22"/>
  <c r="I21"/>
  <c r="H21"/>
  <c r="J21"/>
  <c r="G21"/>
  <c r="I20"/>
  <c r="H20"/>
  <c r="J20"/>
  <c r="G20"/>
  <c r="I19"/>
  <c r="H19"/>
  <c r="J19"/>
  <c r="G19"/>
  <c r="I18"/>
  <c r="H18"/>
  <c r="J18"/>
  <c r="G18"/>
  <c r="H15"/>
  <c r="E15"/>
  <c r="J14"/>
  <c r="J15"/>
  <c r="I14"/>
  <c r="I15"/>
  <c r="G14"/>
  <c r="G15"/>
  <c r="H11"/>
  <c r="G11"/>
  <c r="E11"/>
  <c r="J10"/>
  <c r="J11"/>
  <c r="I10"/>
  <c r="I11"/>
  <c r="F309"/>
  <c r="G367"/>
  <c r="E309"/>
  <c r="F367"/>
  <c r="I367"/>
  <c r="I210"/>
  <c r="E367"/>
  <c r="J248"/>
  <c r="J252"/>
  <c r="H252"/>
  <c r="J256"/>
  <c r="J266"/>
  <c r="H266"/>
  <c r="H239"/>
  <c r="H41"/>
  <c r="H178"/>
  <c r="J223"/>
  <c r="J239"/>
  <c r="H284"/>
  <c r="H366"/>
  <c r="H367"/>
  <c r="G377"/>
  <c r="I377"/>
  <c r="G27"/>
  <c r="I27"/>
  <c r="H27"/>
  <c r="J191"/>
  <c r="H210"/>
  <c r="H214"/>
  <c r="F214"/>
  <c r="H377"/>
  <c r="I295"/>
  <c r="I309"/>
  <c r="J326"/>
  <c r="J366"/>
  <c r="J367"/>
  <c r="J374"/>
  <c r="J377"/>
  <c r="J295"/>
  <c r="J309"/>
  <c r="I41"/>
  <c r="G178"/>
  <c r="I178"/>
  <c r="G41"/>
  <c r="F181"/>
  <c r="J25"/>
  <c r="J27"/>
  <c r="J30"/>
  <c r="J31"/>
  <c r="J35"/>
  <c r="J41"/>
  <c r="E181"/>
  <c r="J43"/>
  <c r="J180"/>
  <c r="J274"/>
  <c r="J284"/>
  <c r="J194"/>
  <c r="J210"/>
  <c r="J214"/>
  <c r="I181"/>
  <c r="J267"/>
  <c r="H267"/>
  <c r="H181"/>
  <c r="J178"/>
  <c r="J181"/>
  <c r="G181"/>
</calcChain>
</file>

<file path=xl/sharedStrings.xml><?xml version="1.0" encoding="utf-8"?>
<sst xmlns="http://schemas.openxmlformats.org/spreadsheetml/2006/main" count="1780" uniqueCount="777">
  <si>
    <t>К-сть</t>
  </si>
  <si>
    <t>сума</t>
  </si>
  <si>
    <t>шт</t>
  </si>
  <si>
    <t>м</t>
  </si>
  <si>
    <t>№
п/п</t>
  </si>
  <si>
    <t>Інв 
№</t>
  </si>
  <si>
    <t>Назва 
інвентарю,
матеріалів</t>
  </si>
  <si>
    <t>Од</t>
  </si>
  <si>
    <t>Первинна вартість</t>
  </si>
  <si>
    <t>Сума зносу</t>
  </si>
  <si>
    <t>Залишкова вартість</t>
  </si>
  <si>
    <t>вимру</t>
  </si>
  <si>
    <t>Всього:</t>
  </si>
  <si>
    <t>Бензин</t>
  </si>
  <si>
    <t>л.</t>
  </si>
  <si>
    <t>Вугілля</t>
  </si>
  <si>
    <t>т</t>
  </si>
  <si>
    <t xml:space="preserve">Всього по 1514:           </t>
  </si>
  <si>
    <t>Лопата совкова</t>
  </si>
  <si>
    <t>Молоток</t>
  </si>
  <si>
    <t>Викрутка</t>
  </si>
  <si>
    <t>Держак</t>
  </si>
  <si>
    <t>Всього  по 1812:</t>
  </si>
  <si>
    <t>Вогнегасник для автом</t>
  </si>
  <si>
    <t>Аптечка</t>
  </si>
  <si>
    <t>Знак аварійний</t>
  </si>
  <si>
    <t>Всього  по 1515:</t>
  </si>
  <si>
    <t>Монітор ТFТ</t>
  </si>
  <si>
    <t>Системний блок</t>
  </si>
  <si>
    <t>10490007-8</t>
  </si>
  <si>
    <t>ПК Roma сист.бл.</t>
  </si>
  <si>
    <t>Принтер Хегох</t>
  </si>
  <si>
    <t>Всього по 1014:</t>
  </si>
  <si>
    <t>11130001-3</t>
  </si>
  <si>
    <t>Каталожний  ящик</t>
  </si>
  <si>
    <t>Вішалка</t>
  </si>
  <si>
    <t>Ваза  для  квітів</t>
  </si>
  <si>
    <t>11130027-43</t>
  </si>
  <si>
    <t>Стілажі</t>
  </si>
  <si>
    <t>Тумбочка</t>
  </si>
  <si>
    <t>1113600127-28</t>
  </si>
  <si>
    <t>11130048-69</t>
  </si>
  <si>
    <t>Люстра</t>
  </si>
  <si>
    <t>Клавіатура</t>
  </si>
  <si>
    <t>Коврик</t>
  </si>
  <si>
    <t>Сканер МФУНР</t>
  </si>
  <si>
    <t>11130074-79</t>
  </si>
  <si>
    <t>Столи</t>
  </si>
  <si>
    <t>11130080-91</t>
  </si>
  <si>
    <t>Стільці</t>
  </si>
  <si>
    <t>11130092-101</t>
  </si>
  <si>
    <t>Стелажі</t>
  </si>
  <si>
    <t>Стелажі з дверима</t>
  </si>
  <si>
    <t>Кафедра</t>
  </si>
  <si>
    <t>Стіл журнальний</t>
  </si>
  <si>
    <t>11130105-108</t>
  </si>
  <si>
    <t>Стільці дитячі</t>
  </si>
  <si>
    <t>Стіл комп’ютерний</t>
  </si>
  <si>
    <t>Стіл-кафедра</t>
  </si>
  <si>
    <t>11130111-112</t>
  </si>
  <si>
    <t>Монітор LG</t>
  </si>
  <si>
    <t>11130113-114</t>
  </si>
  <si>
    <t>11130115-116</t>
  </si>
  <si>
    <t>Маніпулятор Миш</t>
  </si>
  <si>
    <t>Патчкорд ROMA</t>
  </si>
  <si>
    <t>11130119-120</t>
  </si>
  <si>
    <t>Вебкамера</t>
  </si>
  <si>
    <t>11130121-122</t>
  </si>
  <si>
    <t>ИБП  Must</t>
  </si>
  <si>
    <t>Бездротова точка з</t>
  </si>
  <si>
    <t>Мережевий комутатор</t>
  </si>
  <si>
    <t>Сканер CANON</t>
  </si>
  <si>
    <t>111300125-26</t>
  </si>
  <si>
    <t>Вогнегасник ВВК-1,4</t>
  </si>
  <si>
    <t>Ел.лічильник</t>
  </si>
  <si>
    <t>ВСЬОГО ПО 1113:</t>
  </si>
  <si>
    <t>Разом:</t>
  </si>
  <si>
    <t>ВСЬОГО: по 1113</t>
  </si>
  <si>
    <t>11130001-2</t>
  </si>
  <si>
    <t>11130026-31</t>
  </si>
  <si>
    <t>Стілажі темні на пл..н</t>
  </si>
  <si>
    <t>Вивіска</t>
  </si>
  <si>
    <t>Стіл аудиторний</t>
  </si>
  <si>
    <t>Стілаж однобічний</t>
  </si>
  <si>
    <t>Антена</t>
  </si>
  <si>
    <t>Карнизи</t>
  </si>
  <si>
    <t>Ящик  каталожний</t>
  </si>
  <si>
    <t>Ящик каталожний</t>
  </si>
  <si>
    <t>11130001-6</t>
  </si>
  <si>
    <t>Стілажі  дерев”яні</t>
  </si>
  <si>
    <t>Стілажі  металеві</t>
  </si>
  <si>
    <t>Стенд</t>
  </si>
  <si>
    <t>Вогнегасник</t>
  </si>
  <si>
    <t>пар</t>
  </si>
  <si>
    <t>Стіл  однотумбовий</t>
  </si>
  <si>
    <t>Покриття  для  підлоги</t>
  </si>
  <si>
    <t>Стілажі темні</t>
  </si>
  <si>
    <t>Чашка з блюдцем</t>
  </si>
  <si>
    <t>Сервіз чайний</t>
  </si>
  <si>
    <t>Стіл  для  підлоги компютерний</t>
  </si>
  <si>
    <t>Стіл полірований</t>
  </si>
  <si>
    <t>Картридж NEW Tone</t>
  </si>
  <si>
    <t>Земельна ділянка</t>
  </si>
  <si>
    <t>га</t>
  </si>
  <si>
    <t>Всього по 1011:</t>
  </si>
  <si>
    <t>Бібліотека районна</t>
  </si>
  <si>
    <t>Всього по 1013:</t>
  </si>
  <si>
    <t>Прінтер “Самсунг”</t>
  </si>
  <si>
    <t>Копір “САНОН”</t>
  </si>
  <si>
    <t>Телевізор TV JVS</t>
  </si>
  <si>
    <t>Холодильник «Дніпро»</t>
  </si>
  <si>
    <t>101490019-22</t>
  </si>
  <si>
    <t>ПК Roma (сист.блок)</t>
  </si>
  <si>
    <t>Прінтер Xerox Phaser</t>
  </si>
  <si>
    <t>Ноутбук Lenovo</t>
  </si>
  <si>
    <t>Прінтер БПФ Саnon</t>
  </si>
  <si>
    <t>Всього  по 1014:</t>
  </si>
  <si>
    <t>Автомобіль «Нива»</t>
  </si>
  <si>
    <t>Всього по 1015:</t>
  </si>
  <si>
    <t>Шафа каталожна</t>
  </si>
  <si>
    <t>101630005-6</t>
  </si>
  <si>
    <t>101630012-13</t>
  </si>
  <si>
    <t>Каталожна шафа</t>
  </si>
  <si>
    <t>101630022-53</t>
  </si>
  <si>
    <t>101630054-89</t>
  </si>
  <si>
    <t>Всього по 1016:</t>
  </si>
  <si>
    <t>11130001-4</t>
  </si>
  <si>
    <t>Стіл канцел.однотуб.</t>
  </si>
  <si>
    <t>11130005-09</t>
  </si>
  <si>
    <t>11130011-16</t>
  </si>
  <si>
    <t>11130017-21</t>
  </si>
  <si>
    <t>Вішалка стояча круг.</t>
  </si>
  <si>
    <t>Сейф металевий</t>
  </si>
  <si>
    <t>Стіл обідній</t>
  </si>
  <si>
    <t>Карнизи маленькі</t>
  </si>
  <si>
    <t>11130030-35</t>
  </si>
  <si>
    <t>Вішалка навісна</t>
  </si>
  <si>
    <t>11130037-50</t>
  </si>
  <si>
    <t>Стільці м’які червоні</t>
  </si>
  <si>
    <t>Стенд-4</t>
  </si>
  <si>
    <t>Драбина</t>
  </si>
  <si>
    <t>11130060-61</t>
  </si>
  <si>
    <t>Шафа книжк.стара біл</t>
  </si>
  <si>
    <t>11130062-100</t>
  </si>
  <si>
    <t>Стілажі полір</t>
  </si>
  <si>
    <t>Шафа книжкова</t>
  </si>
  <si>
    <t>11130102-5</t>
  </si>
  <si>
    <t>Стіліжі металеві</t>
  </si>
  <si>
    <t>Трюмо</t>
  </si>
  <si>
    <t>Шафа кн.стара велика</t>
  </si>
  <si>
    <t>11130109-11</t>
  </si>
  <si>
    <t>Стіл однотумбовий</t>
  </si>
  <si>
    <t>Стіл темний однотум</t>
  </si>
  <si>
    <t>Сейф</t>
  </si>
  <si>
    <t>Ваза для квітів</t>
  </si>
  <si>
    <t>Тумбочка під телевіз</t>
  </si>
  <si>
    <t>Шафа металева</t>
  </si>
  <si>
    <t>11130119-122</t>
  </si>
  <si>
    <t>Столи 2-х тумбові</t>
  </si>
  <si>
    <t>1130123-147</t>
  </si>
  <si>
    <t>Стілажі на пл.ніжках</t>
  </si>
  <si>
    <t>Доріжка зелена світла</t>
  </si>
  <si>
    <t>Доріжка червоно-кор</t>
  </si>
  <si>
    <t>Доріжка колим.кор.</t>
  </si>
  <si>
    <t>11130151-169</t>
  </si>
  <si>
    <t>Стілець твердий</t>
  </si>
  <si>
    <t>Столи аудиторні тем.</t>
  </si>
  <si>
    <t>11130190-191</t>
  </si>
  <si>
    <t>Банкетки</t>
  </si>
  <si>
    <t>Умивальник</t>
  </si>
  <si>
    <t>Полове покриття  борд</t>
  </si>
  <si>
    <t>11130195-207</t>
  </si>
  <si>
    <t>Столи аудиторні білі</t>
  </si>
  <si>
    <t>11130213-224</t>
  </si>
  <si>
    <t>Карнизи великі</t>
  </si>
  <si>
    <t>11130225-235</t>
  </si>
  <si>
    <t>Стільці бєж.</t>
  </si>
  <si>
    <t>Ваза “Соняшник”</t>
  </si>
  <si>
    <t xml:space="preserve"> Тумбочка</t>
  </si>
  <si>
    <t>11130243-244</t>
  </si>
  <si>
    <t>Підставка канцелярська</t>
  </si>
  <si>
    <t>Лопата</t>
  </si>
  <si>
    <t xml:space="preserve">Граблі </t>
  </si>
  <si>
    <t>Корзина для сміття</t>
  </si>
  <si>
    <t>Набір стаканів</t>
  </si>
  <si>
    <t>11130246-250</t>
  </si>
  <si>
    <t>Лампа настільна</t>
  </si>
  <si>
    <t>Кашпо(горшки)</t>
  </si>
  <si>
    <t>Телефонний апарат</t>
  </si>
  <si>
    <t>Чайний сервіз”Клубн</t>
  </si>
  <si>
    <t>Шт</t>
  </si>
  <si>
    <t>Годинник настінний</t>
  </si>
  <si>
    <t>Ваза  керамічна</t>
  </si>
  <si>
    <t>Ваза керам.”Свіданіє”</t>
  </si>
  <si>
    <t>Ваза склянна жовта</t>
  </si>
  <si>
    <t>Сервіз чайний з квіта</t>
  </si>
  <si>
    <t>Зеркало в оправі</t>
  </si>
  <si>
    <t>Люстра 3-х ріжкова</t>
  </si>
  <si>
    <t>11130257-258</t>
  </si>
  <si>
    <t>Радіатор масляний</t>
  </si>
  <si>
    <t xml:space="preserve">Клавіатура </t>
  </si>
  <si>
    <t>Мишка</t>
  </si>
  <si>
    <t>Килимок</t>
  </si>
  <si>
    <t>Мережний фільтр</t>
  </si>
  <si>
    <t>Вогнегасник ОП-2</t>
  </si>
  <si>
    <t>Вогнегасник ОУ-2</t>
  </si>
  <si>
    <t>Кабель до комп’ютера</t>
  </si>
  <si>
    <t xml:space="preserve">Тюль           </t>
  </si>
  <si>
    <t>Стіл СКУ-8</t>
  </si>
  <si>
    <t>Підставка до комп.</t>
  </si>
  <si>
    <t xml:space="preserve">Знамя </t>
  </si>
  <si>
    <t>Набір склянок</t>
  </si>
  <si>
    <t xml:space="preserve">Сокира </t>
  </si>
  <si>
    <t xml:space="preserve">Молоток </t>
  </si>
  <si>
    <t xml:space="preserve">Викрутка </t>
  </si>
  <si>
    <t xml:space="preserve">Подовжувач </t>
  </si>
  <si>
    <t>Відро п/ет.</t>
  </si>
  <si>
    <t xml:space="preserve">Горшок для квітів </t>
  </si>
  <si>
    <t>Таз пластмасовий</t>
  </si>
  <si>
    <t xml:space="preserve">Вентилятори </t>
  </si>
  <si>
    <t>Лопата савкова</t>
  </si>
  <si>
    <t>Лопата штикова</t>
  </si>
  <si>
    <t>Лопата вугільна</t>
  </si>
  <si>
    <t xml:space="preserve">Безперебійник </t>
  </si>
  <si>
    <t>Дівіді «Supra»</t>
  </si>
  <si>
    <t>Цифровий  фотоапарат</t>
  </si>
  <si>
    <t xml:space="preserve">Карта памяті </t>
  </si>
  <si>
    <t>Сет.карта D-Lsnk</t>
  </si>
  <si>
    <t xml:space="preserve">Модем </t>
  </si>
  <si>
    <t xml:space="preserve">Картридж </t>
  </si>
  <si>
    <t>111340271-272</t>
  </si>
  <si>
    <t>11340273-274</t>
  </si>
  <si>
    <t>Стіл офісний</t>
  </si>
  <si>
    <t xml:space="preserve">Тумба </t>
  </si>
  <si>
    <t>Тумба під сист.блок</t>
  </si>
  <si>
    <t>Журнальний столик</t>
  </si>
  <si>
    <t xml:space="preserve">Тюль </t>
  </si>
  <si>
    <t>111340279-282</t>
  </si>
  <si>
    <t>111340283-286</t>
  </si>
  <si>
    <t>111340287-290</t>
  </si>
  <si>
    <t>111340291-294</t>
  </si>
  <si>
    <t>111340295-2988</t>
  </si>
  <si>
    <t xml:space="preserve">Вивіски </t>
  </si>
  <si>
    <t>Монітор ТЕТ-19 LG</t>
  </si>
  <si>
    <t>Ножовка по дереву</t>
  </si>
  <si>
    <t>Asus (комутатор)</t>
  </si>
  <si>
    <t>Картрідж самсунг</t>
  </si>
  <si>
    <t>111340305-308-</t>
  </si>
  <si>
    <t>Дошка Фліптчар</t>
  </si>
  <si>
    <t>Модем TP-Link TD</t>
  </si>
  <si>
    <t>111340311-312</t>
  </si>
  <si>
    <t>Мишка А-4-tech</t>
  </si>
  <si>
    <t>Мишка Genias DX-110</t>
  </si>
  <si>
    <t>Мишка Logiteh</t>
  </si>
  <si>
    <t>Мікрофон REAL</t>
  </si>
  <si>
    <t>Гарнітура GEMIX</t>
  </si>
  <si>
    <t>Гарнітура SVEN</t>
  </si>
  <si>
    <t>Акустична система</t>
  </si>
  <si>
    <t>Модуль FD</t>
  </si>
  <si>
    <t>Електролічильник</t>
  </si>
  <si>
    <t>Всього по 1113:</t>
  </si>
  <si>
    <t>Художня література</t>
  </si>
  <si>
    <t>Ноутбук Asus</t>
  </si>
  <si>
    <t>Принтер лазер БФП Canon</t>
  </si>
  <si>
    <t>11130003-19</t>
  </si>
  <si>
    <t>11130023-28</t>
  </si>
  <si>
    <t>Стіл</t>
  </si>
  <si>
    <t>Стіл  канцелярський</t>
  </si>
  <si>
    <t>1130029-30</t>
  </si>
  <si>
    <t>Стіл  полірований</t>
  </si>
  <si>
    <t>11130031-36</t>
  </si>
  <si>
    <t>Стілажі металеві</t>
  </si>
  <si>
    <t>11130039-42</t>
  </si>
  <si>
    <t>Ящик   каталожний</t>
  </si>
  <si>
    <t>11130048-50</t>
  </si>
  <si>
    <t>Шафа  книжкова</t>
  </si>
  <si>
    <t>Шафа  конторська</t>
  </si>
  <si>
    <t>Відра  пластмасові</t>
  </si>
  <si>
    <t>Подовжувач</t>
  </si>
  <si>
    <t>11130055-57</t>
  </si>
  <si>
    <t>шт.</t>
  </si>
  <si>
    <t>Знамя</t>
  </si>
  <si>
    <t>Стілаж на пл..ніжках</t>
  </si>
  <si>
    <t xml:space="preserve">Вивіска </t>
  </si>
  <si>
    <t>Вогнегасник - ВВК</t>
  </si>
  <si>
    <t>ел.лічильник</t>
  </si>
  <si>
    <t>Всього по 1514:</t>
  </si>
  <si>
    <t>1.</t>
  </si>
  <si>
    <t>2.</t>
  </si>
  <si>
    <t>3.</t>
  </si>
  <si>
    <t>4.</t>
  </si>
  <si>
    <t>Покриття для підлоги</t>
  </si>
  <si>
    <t>5.</t>
  </si>
  <si>
    <t>6.</t>
  </si>
  <si>
    <t>9.</t>
  </si>
  <si>
    <t>10.</t>
  </si>
  <si>
    <t>7.</t>
  </si>
  <si>
    <t>8.</t>
  </si>
  <si>
    <t>11.</t>
  </si>
  <si>
    <t>11130021-23</t>
  </si>
  <si>
    <t>Стілаж  металевий</t>
  </si>
  <si>
    <t>12.</t>
  </si>
  <si>
    <t>Світильник</t>
  </si>
  <si>
    <t>13.</t>
  </si>
  <si>
    <t>14.</t>
  </si>
  <si>
    <t>15.</t>
  </si>
  <si>
    <t>16.</t>
  </si>
  <si>
    <t xml:space="preserve"> </t>
  </si>
  <si>
    <t>Тюль</t>
  </si>
  <si>
    <t>Стілажі односторонні</t>
  </si>
  <si>
    <t>11130008-19</t>
  </si>
  <si>
    <t>Стілажі 2-сторонні</t>
  </si>
  <si>
    <t>Стіл  читальний</t>
  </si>
  <si>
    <t>Штори</t>
  </si>
  <si>
    <t>Сейф  металевий</t>
  </si>
  <si>
    <t>11130037-40</t>
  </si>
  <si>
    <t>Столи аудиторні біл</t>
  </si>
  <si>
    <t>Рахівниця конторська</t>
  </si>
  <si>
    <t>11130035-36</t>
  </si>
  <si>
    <t>Відро для сміття</t>
  </si>
  <si>
    <t>Шафа  каталожна</t>
  </si>
  <si>
    <t>Ноутбук ASER Aspit</t>
  </si>
  <si>
    <t>Палас 2,5 х 3</t>
  </si>
  <si>
    <t>Стілажі - вітражі</t>
  </si>
  <si>
    <t>Доріжка  килимова</t>
  </si>
  <si>
    <t>11130003-14</t>
  </si>
  <si>
    <t>11130015-34</t>
  </si>
  <si>
    <t>11130037-53</t>
  </si>
  <si>
    <t>11130055-63</t>
  </si>
  <si>
    <t>11130068-72</t>
  </si>
  <si>
    <t>Жовто-коричневі штори</t>
  </si>
  <si>
    <t>11130001-14</t>
  </si>
  <si>
    <t>11130019-20</t>
  </si>
  <si>
    <t>Стілаж  дерев’яний</t>
  </si>
  <si>
    <t>11130024-25</t>
  </si>
  <si>
    <t>11130026-29</t>
  </si>
  <si>
    <t>Столи аудит.білі</t>
  </si>
  <si>
    <t>Фортепіан.«Україна»</t>
  </si>
  <si>
    <t xml:space="preserve">Радіосистема </t>
  </si>
  <si>
    <t>Бас гітара</t>
  </si>
  <si>
    <t>Акордеон «Аеліта»</t>
  </si>
  <si>
    <t>Електрогітара PhilPro</t>
  </si>
  <si>
    <t>Піаніно «Кубань»</t>
  </si>
  <si>
    <t xml:space="preserve">Сейф </t>
  </si>
  <si>
    <t>Піаніно «Одеса»</t>
  </si>
  <si>
    <t xml:space="preserve">Ноутбук </t>
  </si>
  <si>
    <t>Підсилювач SOUND KING</t>
  </si>
  <si>
    <t>Акордеон Weltmeister</t>
  </si>
  <si>
    <t>Процесор ефектів</t>
  </si>
  <si>
    <t>Відеокамера Panasonik</t>
  </si>
  <si>
    <t>Радіосистема SHURE</t>
  </si>
  <si>
    <t>Мікшерний пульт Yamaha</t>
  </si>
  <si>
    <t>Костюм Діда Мороза</t>
  </si>
  <si>
    <t xml:space="preserve">Костюм    Снігуроньки         </t>
  </si>
  <si>
    <t>комплект ляльок для</t>
  </si>
  <si>
    <t>ком</t>
  </si>
  <si>
    <t>Всього по 1018:</t>
  </si>
  <si>
    <t xml:space="preserve">Решітка </t>
  </si>
  <si>
    <t>Баян «Тульський»</t>
  </si>
  <si>
    <t>11130053-62</t>
  </si>
  <si>
    <t xml:space="preserve">Стільці </t>
  </si>
  <si>
    <t>11130063-92</t>
  </si>
  <si>
    <t xml:space="preserve">Табуретки </t>
  </si>
  <si>
    <t>11130093-94</t>
  </si>
  <si>
    <t>11130095-96</t>
  </si>
  <si>
    <t>Мікрофон Shure S</t>
  </si>
  <si>
    <t>11130098-100</t>
  </si>
  <si>
    <t>Мікрофонна стійка</t>
  </si>
  <si>
    <t>11130101-103</t>
  </si>
  <si>
    <t>Підставка під ногу гіт</t>
  </si>
  <si>
    <t>11130104-105</t>
  </si>
  <si>
    <t>Класична гітара</t>
  </si>
  <si>
    <t>Утюг</t>
  </si>
  <si>
    <t>11130107-130</t>
  </si>
  <si>
    <t xml:space="preserve">Мольберт  </t>
  </si>
  <si>
    <t>11130144-145</t>
  </si>
  <si>
    <t>Гітара класична</t>
  </si>
  <si>
    <t>Фотоапарат  S3 300</t>
  </si>
  <si>
    <t>Мікрохвильова піч</t>
  </si>
  <si>
    <t>11130148-151</t>
  </si>
  <si>
    <t>Дошка для прасуван.</t>
  </si>
  <si>
    <t>Стіл директора</t>
  </si>
  <si>
    <t>Стіл письмовий</t>
  </si>
  <si>
    <t>Крісло офісне</t>
  </si>
  <si>
    <t>11130192-193</t>
  </si>
  <si>
    <t>Стіл-шафа</t>
  </si>
  <si>
    <t>Шафа для одягу</t>
  </si>
  <si>
    <t>11130196-199</t>
  </si>
  <si>
    <t>Полка кутова</t>
  </si>
  <si>
    <t>Ремінь для гітари</t>
  </si>
  <si>
    <t>Жупан дівочий Україн.</t>
  </si>
  <si>
    <t>Жупан хлопч.Україн.</t>
  </si>
  <si>
    <t>Костюм сценічний дів</t>
  </si>
  <si>
    <t>Радіо мікрофон SHURE</t>
  </si>
  <si>
    <t>Драбина розкладна</t>
  </si>
  <si>
    <t xml:space="preserve">Перфоратор </t>
  </si>
  <si>
    <t xml:space="preserve">Лобзик </t>
  </si>
  <si>
    <t>Набір інструментів</t>
  </si>
  <si>
    <t>Костюми дівочі Українські</t>
  </si>
  <si>
    <t>Ростова лялька: Заєць сірий</t>
  </si>
  <si>
    <t>«Джері мишеня»</t>
  </si>
  <si>
    <t>Надувний костюм «Клоун»</t>
  </si>
  <si>
    <t>Чоботи чоловічі народ</t>
  </si>
  <si>
    <t>Спідниця-сукня та-ту</t>
  </si>
  <si>
    <t>Вишиті блузи з маками</t>
  </si>
  <si>
    <t>Дитяча вишиванка</t>
  </si>
  <si>
    <t xml:space="preserve">Респіратор </t>
  </si>
  <si>
    <t>Вогнегасник  ВВК-1,4</t>
  </si>
  <si>
    <t>Вогнегасник ВП-2</t>
  </si>
  <si>
    <t>Штани танцювальні хлопчачі з лампасами</t>
  </si>
  <si>
    <t>Сорочки сценічні хлопчакові</t>
  </si>
  <si>
    <t>костюм сценічний дівочий Україн</t>
  </si>
  <si>
    <t>Стійка для одежі</t>
  </si>
  <si>
    <t>Стійка коловидна</t>
  </si>
  <si>
    <t>Праска вертикальна</t>
  </si>
  <si>
    <t>11130202-203</t>
  </si>
  <si>
    <t>Шафа офісна</t>
  </si>
  <si>
    <t>11130205-206</t>
  </si>
  <si>
    <t>Тумба з шухлядами</t>
  </si>
  <si>
    <t>11130207-208</t>
  </si>
  <si>
    <t>Надставка під тумби</t>
  </si>
  <si>
    <t>Дзеркала</t>
  </si>
  <si>
    <t>Молоток 0,5</t>
  </si>
  <si>
    <t>Паяльник</t>
  </si>
  <si>
    <t>Тіски</t>
  </si>
  <si>
    <t>Ширма для лялькового театру</t>
  </si>
  <si>
    <t>Пюпітр</t>
  </si>
  <si>
    <t>11130214-215</t>
  </si>
  <si>
    <t>Маршрутизатор</t>
  </si>
  <si>
    <t xml:space="preserve">Педаль для синтезатора </t>
  </si>
  <si>
    <t>Кабель мікрофонний</t>
  </si>
  <si>
    <t>Стійка для синтезатора SKDF032</t>
  </si>
  <si>
    <t>Сумка для синтезатора RB21414</t>
  </si>
  <si>
    <t>Шаровари</t>
  </si>
  <si>
    <t>Юбка лакова</t>
  </si>
  <si>
    <t>Жилети лакові</t>
  </si>
  <si>
    <t>Костюм «Український»</t>
  </si>
  <si>
    <t>Костюм «Ангелів»</t>
  </si>
  <si>
    <t>Костюм «Святого Миколая»</t>
  </si>
  <si>
    <t>Ковролін</t>
  </si>
  <si>
    <t>м. кв.</t>
  </si>
  <si>
    <t>Габардін 150</t>
  </si>
  <si>
    <t>Атлас 150</t>
  </si>
  <si>
    <t>Тесьма 25мм</t>
  </si>
  <si>
    <t>рул</t>
  </si>
  <si>
    <t>Пайетки</t>
  </si>
  <si>
    <t>рул.</t>
  </si>
  <si>
    <t>Тумба для одягу</t>
  </si>
  <si>
    <t>рахунок 1014</t>
  </si>
  <si>
    <t>Піаніно  “Україна”</t>
  </si>
  <si>
    <t>Піаніно “Україна”</t>
  </si>
  <si>
    <r>
      <t xml:space="preserve">Духовий оркестр, </t>
    </r>
    <r>
      <rPr>
        <sz val="8"/>
        <color indexed="8"/>
        <rFont val="Times New Roman"/>
        <family val="1"/>
        <charset val="204"/>
      </rPr>
      <t>в тому числі</t>
    </r>
    <r>
      <rPr>
        <sz val="10"/>
        <color indexed="8"/>
        <rFont val="Times New Roman"/>
        <family val="1"/>
        <charset val="204"/>
      </rPr>
      <t>:</t>
    </r>
  </si>
  <si>
    <t>корнет</t>
  </si>
  <si>
    <t>труба</t>
  </si>
  <si>
    <t>кларнет</t>
  </si>
  <si>
    <t>альт</t>
  </si>
  <si>
    <t>тенор</t>
  </si>
  <si>
    <t>туба</t>
  </si>
  <si>
    <t>ксилофон большой</t>
  </si>
  <si>
    <t>ксилофон маленький</t>
  </si>
  <si>
    <t>101490006-7</t>
  </si>
  <si>
    <t>Фортепіано</t>
  </si>
  <si>
    <t>Піаніно “Україна “</t>
  </si>
  <si>
    <t>Ксерокс</t>
  </si>
  <si>
    <t>101490021-22</t>
  </si>
  <si>
    <t>Ноутбук Lenovo 33015</t>
  </si>
  <si>
    <t>Мікшерний пульт</t>
  </si>
  <si>
    <t>Баян виборний «Старт»</t>
  </si>
  <si>
    <t>Ноутбук Acer</t>
  </si>
  <si>
    <t>Велика ударна установка</t>
  </si>
  <si>
    <t>Синтезатор «Ямаха»</t>
  </si>
  <si>
    <t>Лазерний БФП Саnon</t>
  </si>
  <si>
    <t>Стінка</t>
  </si>
  <si>
    <t>Український костюм
(шаравари</t>
  </si>
  <si>
    <t xml:space="preserve">Російський дівочий              </t>
  </si>
  <si>
    <t>Костюми голуб.</t>
  </si>
  <si>
    <t>Червоні плаття</t>
  </si>
  <si>
    <t>Сині плаття</t>
  </si>
  <si>
    <t>Зелене плаття</t>
  </si>
  <si>
    <t>Вінок Український</t>
  </si>
  <si>
    <t xml:space="preserve">Рушник </t>
  </si>
  <si>
    <t>Желети червоні з вста</t>
  </si>
  <si>
    <t>Сорочка дівоча</t>
  </si>
  <si>
    <t xml:space="preserve">Спідниця </t>
  </si>
  <si>
    <t xml:space="preserve">Фартух </t>
  </si>
  <si>
    <t xml:space="preserve">Підюбник </t>
  </si>
  <si>
    <t>Сорочка</t>
  </si>
  <si>
    <t>Спідниця ( фатин рожевий)</t>
  </si>
  <si>
    <t>Тумба</t>
  </si>
  <si>
    <t>Шафа  металева</t>
  </si>
  <si>
    <t>11130010-32</t>
  </si>
  <si>
    <t>Аккордеон“Супутник”</t>
  </si>
  <si>
    <t>Аккордеон”Супутник”</t>
  </si>
  <si>
    <t xml:space="preserve">Ксилофон </t>
  </si>
  <si>
    <t>Кселофон</t>
  </si>
  <si>
    <t>11130060-67</t>
  </si>
  <si>
    <t>Зеркала</t>
  </si>
  <si>
    <t xml:space="preserve">Карниз </t>
  </si>
  <si>
    <t xml:space="preserve">Ваза </t>
  </si>
  <si>
    <t xml:space="preserve">Стенди </t>
  </si>
  <si>
    <t>Тумба для паперів</t>
  </si>
  <si>
    <t>1130076-77</t>
  </si>
  <si>
    <t>Шафа для паперів</t>
  </si>
  <si>
    <t xml:space="preserve">Вішалка </t>
  </si>
  <si>
    <t>Тумбочка для взуття</t>
  </si>
  <si>
    <t>Уголок приставний</t>
  </si>
  <si>
    <t>11130081-100</t>
  </si>
  <si>
    <t xml:space="preserve">Стілець </t>
  </si>
  <si>
    <t>Карниз деревяний</t>
  </si>
  <si>
    <t>Стіл письмовий одн.</t>
  </si>
  <si>
    <t>Дзеркала для танц.кл.</t>
  </si>
  <si>
    <t xml:space="preserve">Гітара </t>
  </si>
  <si>
    <t>Станки для танц кл.</t>
  </si>
  <si>
    <t>Кріплення для станків</t>
  </si>
  <si>
    <t>Муз.центр panasonic</t>
  </si>
  <si>
    <t>Комп. гіпсових фігур</t>
  </si>
  <si>
    <t>В тому числі</t>
  </si>
  <si>
    <t>ніс</t>
  </si>
  <si>
    <t>губи</t>
  </si>
  <si>
    <t>вухо</t>
  </si>
  <si>
    <t>око</t>
  </si>
  <si>
    <t>рука</t>
  </si>
  <si>
    <t>голова обрубовка</t>
  </si>
  <si>
    <t>лотос</t>
  </si>
  <si>
    <t>трилистник</t>
  </si>
  <si>
    <t>11130108-123</t>
  </si>
  <si>
    <t>Шафа для переодяган</t>
  </si>
  <si>
    <t>11130124-128</t>
  </si>
  <si>
    <t>Полки над шафами</t>
  </si>
  <si>
    <t xml:space="preserve">Двері </t>
  </si>
  <si>
    <t xml:space="preserve">Шафа </t>
  </si>
  <si>
    <t xml:space="preserve">Стіл </t>
  </si>
  <si>
    <t>11130132-133</t>
  </si>
  <si>
    <t xml:space="preserve">Парти </t>
  </si>
  <si>
    <t>1130134-143</t>
  </si>
  <si>
    <t xml:space="preserve">Рамки </t>
  </si>
  <si>
    <t>11130144-163</t>
  </si>
  <si>
    <t xml:space="preserve">Портрети </t>
  </si>
  <si>
    <t xml:space="preserve">Банер </t>
  </si>
  <si>
    <t>Мікрофон суперн.</t>
  </si>
  <si>
    <t>Стійка мікрофонна</t>
  </si>
  <si>
    <t xml:space="preserve">Підсилювач </t>
  </si>
  <si>
    <t>11130166-177</t>
  </si>
  <si>
    <t xml:space="preserve">Світильник </t>
  </si>
  <si>
    <t>Планшет №1 (650-х-650)</t>
  </si>
  <si>
    <t>Планшет №1 (950х 400</t>
  </si>
  <si>
    <t>Табличка №1</t>
  </si>
  <si>
    <t>Табличка №2</t>
  </si>
  <si>
    <t>11130182-183</t>
  </si>
  <si>
    <t xml:space="preserve">Пенал </t>
  </si>
  <si>
    <t>11130184-185</t>
  </si>
  <si>
    <t>11130186-187</t>
  </si>
  <si>
    <t>Шафа-полка</t>
  </si>
  <si>
    <t>11130188-189</t>
  </si>
  <si>
    <t>11130191-192</t>
  </si>
  <si>
    <t>Мікрофонна радіосистема</t>
  </si>
  <si>
    <t>Інформаційний стенд</t>
  </si>
  <si>
    <t>Інформ.стенд(2000х1000)</t>
  </si>
  <si>
    <t xml:space="preserve">Штори </t>
  </si>
  <si>
    <t>карнизи</t>
  </si>
  <si>
    <t>Зарядний пристрій</t>
  </si>
  <si>
    <t>Чоботи чоловічі черв.</t>
  </si>
  <si>
    <t>Туфлі жіночі червоні</t>
  </si>
  <si>
    <t>Сорочка хлопчача</t>
  </si>
  <si>
    <t>Шарф шифоновий</t>
  </si>
  <si>
    <t>Костюм поварьонка</t>
  </si>
  <si>
    <t>Плаття дитяче</t>
  </si>
  <si>
    <t>Танцюв.кост.(бриджі,</t>
  </si>
  <si>
    <t>Цифровий фотоапарат</t>
  </si>
  <si>
    <t xml:space="preserve">Карта пам’яті </t>
  </si>
  <si>
    <t xml:space="preserve">Відро </t>
  </si>
  <si>
    <t xml:space="preserve">Цухтромбон </t>
  </si>
  <si>
    <t>Баян «Донбас»</t>
  </si>
  <si>
    <t>Клавішна стійка</t>
  </si>
  <si>
    <t>Чехол для синтезатора</t>
  </si>
  <si>
    <t>Педаль суст.</t>
  </si>
  <si>
    <t>Костюм закарпатський для хлоп</t>
  </si>
  <si>
    <t>Костюм болгарський для дівчат</t>
  </si>
  <si>
    <t>Стенд 135 х 106см.</t>
  </si>
  <si>
    <t>Концертна сукня</t>
  </si>
  <si>
    <t>Костюм болгарський</t>
  </si>
  <si>
    <t xml:space="preserve">Респіратори </t>
  </si>
  <si>
    <t>Зеркало 1600х1000</t>
  </si>
  <si>
    <t>Зеркало 1600х1300</t>
  </si>
  <si>
    <t>Актив. Автон.акуст.сист</t>
  </si>
  <si>
    <t>Українські нац. Костюми для дівч №5</t>
  </si>
  <si>
    <t>Вишита сорочка для дівчаток</t>
  </si>
  <si>
    <t>Стрічка з квітами</t>
  </si>
  <si>
    <t>Українська жіночий костюм №24</t>
  </si>
  <si>
    <t>Вишита сорочка для хлопчиків</t>
  </si>
  <si>
    <t xml:space="preserve">Обручі </t>
  </si>
  <si>
    <t>Віночок для гопака</t>
  </si>
  <si>
    <t>Всього по 1812:</t>
  </si>
  <si>
    <t>Будинок культури</t>
  </si>
  <si>
    <t>101390002-7</t>
  </si>
  <si>
    <t>Гаражі</t>
  </si>
  <si>
    <t>блок</t>
  </si>
  <si>
    <t>101490001-2</t>
  </si>
  <si>
    <t>Прожектор ПРД-411</t>
  </si>
  <si>
    <t>Піаніно”Холстейн”</t>
  </si>
  <si>
    <t>Піаніно”Україна”</t>
  </si>
  <si>
    <t>Цухтромбон</t>
  </si>
  <si>
    <t>Станок ФПШ</t>
  </si>
  <si>
    <t>Баян “Рубін”</t>
  </si>
  <si>
    <t>Холодильник</t>
  </si>
  <si>
    <t>Духовий оркестр</t>
  </si>
  <si>
    <t>Велика ударна устан.</t>
  </si>
  <si>
    <t>Мінідісковий  плеєр</t>
  </si>
  <si>
    <t>101490078-79</t>
  </si>
  <si>
    <t>Підсилювач міцності</t>
  </si>
  <si>
    <t>Баян «Фіротти»</t>
  </si>
  <si>
    <t>Лазерний БФП</t>
  </si>
  <si>
    <t>Акустична система Alto Professional</t>
  </si>
  <si>
    <t>Прінтер лазерний</t>
  </si>
  <si>
    <t>бухг</t>
  </si>
  <si>
    <t>Комп'ютер</t>
  </si>
  <si>
    <t>Трибуна</t>
  </si>
  <si>
    <t>Стіл для засідання</t>
  </si>
  <si>
    <t>101630017-21</t>
  </si>
  <si>
    <t>Стінка”Оксамит”</t>
  </si>
  <si>
    <t>Ялинка новорічна</t>
  </si>
  <si>
    <t>Люстри</t>
  </si>
  <si>
    <t>Блуза українська виш</t>
  </si>
  <si>
    <t>Свитки</t>
  </si>
  <si>
    <t>Сорочка українська в</t>
  </si>
  <si>
    <t>Пояс український</t>
  </si>
  <si>
    <t>Плахта українська</t>
  </si>
  <si>
    <t>Плаття-костюм</t>
  </si>
  <si>
    <t>Костюм Снігуроньки</t>
  </si>
  <si>
    <t>Костюм Санта клауса</t>
  </si>
  <si>
    <t>Костюм Ангела</t>
  </si>
  <si>
    <t>Костюм худ.самод.</t>
  </si>
  <si>
    <t>11130007-9</t>
  </si>
  <si>
    <t>Стіл канц.однотумб.</t>
  </si>
  <si>
    <t xml:space="preserve">Плечики </t>
  </si>
  <si>
    <t>11130010-11</t>
  </si>
  <si>
    <t xml:space="preserve">Прожектор </t>
  </si>
  <si>
    <t xml:space="preserve">Карнизи </t>
  </si>
  <si>
    <t>11130016-17</t>
  </si>
  <si>
    <t>Стіл двухдумбовий</t>
  </si>
  <si>
    <t>11130026-34</t>
  </si>
  <si>
    <t>11130037-80</t>
  </si>
  <si>
    <t xml:space="preserve">Тумбочка </t>
  </si>
  <si>
    <t>11130128-129</t>
  </si>
  <si>
    <t>Крісло театральне</t>
  </si>
  <si>
    <t>11130134-135</t>
  </si>
  <si>
    <t>Вішалка (велика)</t>
  </si>
  <si>
    <t xml:space="preserve">Стілаж </t>
  </si>
  <si>
    <t xml:space="preserve">Пожаровідвід </t>
  </si>
  <si>
    <t>11130145-147</t>
  </si>
  <si>
    <t xml:space="preserve">Шафа платяна </t>
  </si>
  <si>
    <t>11130157-158</t>
  </si>
  <si>
    <t xml:space="preserve">Банкетки </t>
  </si>
  <si>
    <t>Сервіз чайний (рябін)</t>
  </si>
  <si>
    <t>Сервіз чайн.(розочка)</t>
  </si>
  <si>
    <t>Ваза (хлебніца)</t>
  </si>
  <si>
    <t xml:space="preserve">Самовар </t>
  </si>
  <si>
    <t>11130166-185</t>
  </si>
  <si>
    <t xml:space="preserve">Крісла </t>
  </si>
  <si>
    <t>11130196-204</t>
  </si>
  <si>
    <t>Тарілка оркестрова</t>
  </si>
  <si>
    <t>Світ.прожектор</t>
  </si>
  <si>
    <t>Маш.”Ситизен”</t>
  </si>
  <si>
    <t>11130223-224</t>
  </si>
  <si>
    <t>Драбина дерев”яна</t>
  </si>
  <si>
    <t>11130226-230</t>
  </si>
  <si>
    <t xml:space="preserve">Бандура </t>
  </si>
  <si>
    <t xml:space="preserve">Вогнегасник </t>
  </si>
  <si>
    <t>Пожарні рукава</t>
  </si>
  <si>
    <t xml:space="preserve">Стволи </t>
  </si>
  <si>
    <t>Жалюзі вертикальні</t>
  </si>
  <si>
    <t>м.2</t>
  </si>
  <si>
    <t>98,46м</t>
  </si>
  <si>
    <t xml:space="preserve">Ємкість для води </t>
  </si>
  <si>
    <t>Прожектор КТ 500-11</t>
  </si>
  <si>
    <t xml:space="preserve">Мікрофон </t>
  </si>
  <si>
    <t>Конвектор TESY-150</t>
  </si>
  <si>
    <t>Відро оцинковане</t>
  </si>
  <si>
    <t>Доріжка килимова</t>
  </si>
  <si>
    <t>Вогнегасник ОП-5</t>
  </si>
  <si>
    <t>Принтер А-4 Samsung</t>
  </si>
  <si>
    <t>Модуль FD (флешка)</t>
  </si>
  <si>
    <t>11130245-250</t>
  </si>
  <si>
    <t>Стул офісний</t>
  </si>
  <si>
    <t>Картридж</t>
  </si>
  <si>
    <t>11130256-257</t>
  </si>
  <si>
    <t>Щит протипожежн.</t>
  </si>
  <si>
    <t>111340260-264</t>
  </si>
  <si>
    <t>Лопата штикова з держ</t>
  </si>
  <si>
    <t>111340265-268</t>
  </si>
  <si>
    <t>Сокира з ручкою</t>
  </si>
  <si>
    <t>11130270-27172</t>
  </si>
  <si>
    <t>Мікрофонна радіосис</t>
  </si>
  <si>
    <t>Сукня вишита</t>
  </si>
  <si>
    <t>Сорочка вишита</t>
  </si>
  <si>
    <t xml:space="preserve">Плахта </t>
  </si>
  <si>
    <t>ИБП Master poker</t>
  </si>
  <si>
    <t>Мережевний фільтр</t>
  </si>
  <si>
    <t>Миш А-4</t>
  </si>
  <si>
    <t>Колонки 2 WT</t>
  </si>
  <si>
    <t>комп</t>
  </si>
  <si>
    <t>Клавіатура Genias</t>
  </si>
  <si>
    <t>Респіратор</t>
  </si>
  <si>
    <t>Вогнегасники ВВК-1,4</t>
  </si>
  <si>
    <t>Вогнегасники ВП-2</t>
  </si>
  <si>
    <t>Сорочки Українські жіночі</t>
  </si>
  <si>
    <t>Мікрофон Superlux</t>
  </si>
  <si>
    <t>HL Audio HL-4015 мікрофон</t>
  </si>
  <si>
    <t>Свитки жіночі</t>
  </si>
  <si>
    <t>Очипки жіночі</t>
  </si>
  <si>
    <t>Килимове покриття</t>
  </si>
  <si>
    <t>Ваза напольна</t>
  </si>
  <si>
    <t>Часи електронні</t>
  </si>
  <si>
    <t>Зеркало( 30  х 45)</t>
  </si>
  <si>
    <t>11130033-34</t>
  </si>
  <si>
    <t>11130039-41</t>
  </si>
  <si>
    <t>Стіліжі</t>
  </si>
  <si>
    <t>11130042-45</t>
  </si>
  <si>
    <t>Блок безперебійного</t>
  </si>
  <si>
    <t>Мережний подовжув.</t>
  </si>
  <si>
    <t>Стіл комп”ютерний</t>
  </si>
  <si>
    <t>Тепловінтелятор</t>
  </si>
  <si>
    <t>Сканер Canon</t>
  </si>
  <si>
    <t>Картридж до принт</t>
  </si>
  <si>
    <t>Модем маршрут</t>
  </si>
  <si>
    <t>Картридж НР</t>
  </si>
  <si>
    <t>Картридж Canon</t>
  </si>
  <si>
    <t>11130069-76</t>
  </si>
  <si>
    <t>Стілець офісний</t>
  </si>
  <si>
    <t>Системний блок Pentiym</t>
  </si>
  <si>
    <t>ИБП Mustik Power</t>
  </si>
  <si>
    <t>Клавіатура Geni.</t>
  </si>
  <si>
    <t>11130084-85</t>
  </si>
  <si>
    <t>11130086-88</t>
  </si>
  <si>
    <t>Засіб  КЗІ «Secure Тoken</t>
  </si>
  <si>
    <t>Шифер 8-ми хвильовий</t>
  </si>
  <si>
    <t>Лист оцинкований</t>
  </si>
  <si>
    <t>Кутник 40х40</t>
  </si>
  <si>
    <t>Арматура 14мм</t>
  </si>
  <si>
    <t>Всього: по 1513</t>
  </si>
  <si>
    <t>Набір Шар» 60мм.</t>
  </si>
  <si>
    <t>Ялинкові прикраси АВ-2</t>
  </si>
  <si>
    <t>Ялинкові прикраси ВВ-40</t>
  </si>
  <si>
    <t>Ялинкові прикраси АВ-11</t>
  </si>
  <si>
    <t>Ялинкові прикраси С-33</t>
  </si>
  <si>
    <t>Шари різнокольорові</t>
  </si>
  <si>
    <t>короб</t>
  </si>
  <si>
    <t>Шари штучні</t>
  </si>
  <si>
    <t>Гірлянди</t>
  </si>
  <si>
    <t>Сніжинки</t>
  </si>
  <si>
    <t>Форма спортивна</t>
  </si>
  <si>
    <t>Тенісний м’яч</t>
  </si>
  <si>
    <t>М’яч волейбольний</t>
  </si>
  <si>
    <t>Тенісна ракетка</t>
  </si>
  <si>
    <t>Дарт</t>
  </si>
  <si>
    <t>Шашки</t>
  </si>
  <si>
    <t>Свисток</t>
  </si>
  <si>
    <t>Тарілка декоративна</t>
  </si>
  <si>
    <r>
      <t xml:space="preserve">
</t>
    </r>
    <r>
      <rPr>
        <b/>
        <sz val="11"/>
        <color indexed="8"/>
        <rFont val="Times New Roman"/>
        <family val="1"/>
        <charset val="204"/>
      </rPr>
      <t>Кінецьпільська бібіліотека-філія</t>
    </r>
    <r>
      <rPr>
        <sz val="11"/>
        <color indexed="8"/>
        <rFont val="Times New Roman"/>
        <family val="1"/>
        <charset val="204"/>
      </rPr>
      <t xml:space="preserve"> </t>
    </r>
  </si>
  <si>
    <r>
      <t xml:space="preserve">
</t>
    </r>
    <r>
      <rPr>
        <b/>
        <sz val="11"/>
        <color indexed="8"/>
        <rFont val="Times New Roman"/>
        <family val="1"/>
        <charset val="204"/>
      </rPr>
      <t>Кам'янобалківська  бібіліотека-філія</t>
    </r>
  </si>
  <si>
    <r>
      <t xml:space="preserve">
</t>
    </r>
    <r>
      <rPr>
        <b/>
        <sz val="11"/>
        <color indexed="8"/>
        <rFont val="Times New Roman"/>
        <family val="1"/>
        <charset val="204"/>
      </rPr>
      <t>Підгороднянська  бібіліотека-філія</t>
    </r>
    <r>
      <rPr>
        <sz val="11"/>
        <color indexed="8"/>
        <rFont val="Times New Roman"/>
        <family val="1"/>
        <charset val="204"/>
      </rPr>
      <t xml:space="preserve">  </t>
    </r>
  </si>
  <si>
    <r>
      <t xml:space="preserve"> Грушівська </t>
    </r>
    <r>
      <rPr>
        <b/>
        <sz val="11"/>
        <color indexed="8"/>
        <rFont val="Times New Roman"/>
        <family val="1"/>
        <charset val="204"/>
      </rPr>
      <t xml:space="preserve"> бібліотека філія</t>
    </r>
    <r>
      <rPr>
        <sz val="11"/>
        <color indexed="8"/>
        <rFont val="Times New Roman"/>
        <family val="1"/>
        <charset val="204"/>
      </rPr>
      <t xml:space="preserve"> </t>
    </r>
  </si>
  <si>
    <t>Чаусово-2</t>
  </si>
  <si>
    <t>бібліотека філія</t>
  </si>
  <si>
    <t>Додаток 1</t>
  </si>
  <si>
    <t>до рішення міської ради</t>
  </si>
  <si>
    <r>
      <t xml:space="preserve">  </t>
    </r>
    <r>
      <rPr>
        <b/>
        <sz val="11"/>
        <color indexed="8"/>
        <rFont val="Times New Roman"/>
        <family val="1"/>
        <charset val="204"/>
      </rPr>
      <t>Центральна дитяча бібліотека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</si>
  <si>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Первомайська районна бібліотека </t>
  </si>
  <si>
    <t>Первомайська районна централізована бібліотечна система</t>
  </si>
  <si>
    <t xml:space="preserve">Кінецьпільська  дитяча школа мистецтв </t>
  </si>
  <si>
    <t xml:space="preserve">Підгороднянська дитяча школа мистецтв </t>
  </si>
  <si>
    <r>
      <t xml:space="preserve"> </t>
    </r>
    <r>
      <rPr>
        <b/>
        <sz val="11"/>
        <color indexed="8"/>
        <rFont val="Times New Roman"/>
        <family val="1"/>
        <charset val="204"/>
      </rPr>
      <t>Первомайський Районний Будинок культури</t>
    </r>
    <r>
      <rPr>
        <sz val="11"/>
        <color indexed="8"/>
        <rFont val="Times New Roman"/>
        <family val="1"/>
        <charset val="204"/>
      </rPr>
      <t xml:space="preserve"> </t>
    </r>
  </si>
  <si>
    <t>Продовження Додатку 1</t>
  </si>
  <si>
    <t>№
з/п</t>
  </si>
  <si>
    <t>сума (грн)</t>
  </si>
  <si>
    <t xml:space="preserve">Рішення Первомайської міської ради
Про безоплатне прийняття майна закладів культури спільної власності територіальних громад сіл, селища Первомайського району Миколаївської області до комунальної власності  Первомайської міської територіальної громади та передачу майна в оперативне управління управлінню культури, національностей, релігій, молоді та спорту Первомайської міської ради
</t>
  </si>
  <si>
    <t>24.06.2021 № 20</t>
  </si>
</sst>
</file>

<file path=xl/styles.xml><?xml version="1.0" encoding="utf-8"?>
<styleSheet xmlns="http://schemas.openxmlformats.org/spreadsheetml/2006/main">
  <numFmts count="1">
    <numFmt numFmtId="164" formatCode="#,##0.00_₴"/>
  </numFmts>
  <fonts count="2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0" xfId="0" applyFont="1"/>
    <xf numFmtId="0" fontId="9" fillId="0" borderId="0" xfId="0" applyFont="1"/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0" xfId="0" applyFont="1"/>
    <xf numFmtId="0" fontId="7" fillId="0" borderId="4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2" fillId="0" borderId="0" xfId="0" applyFont="1"/>
    <xf numFmtId="0" fontId="5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/>
    <xf numFmtId="0" fontId="15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9" fillId="0" borderId="0" xfId="0" applyFont="1"/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7" fillId="0" borderId="8" xfId="0" applyFont="1" applyBorder="1" applyAlignment="1">
      <alignment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6" xfId="0" applyFont="1" applyBorder="1" applyAlignment="1">
      <alignment vertical="top" wrapText="1"/>
    </xf>
    <xf numFmtId="0" fontId="22" fillId="0" borderId="0" xfId="0" applyFont="1"/>
    <xf numFmtId="0" fontId="6" fillId="0" borderId="9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20" fillId="0" borderId="6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3" fillId="0" borderId="11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vertical="top" wrapText="1"/>
    </xf>
    <xf numFmtId="2" fontId="8" fillId="0" borderId="2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7" fillId="0" borderId="2" xfId="0" applyNumberFormat="1" applyFont="1" applyBorder="1" applyAlignment="1">
      <alignment vertical="top" wrapText="1"/>
    </xf>
    <xf numFmtId="2" fontId="10" fillId="0" borderId="0" xfId="0" applyNumberFormat="1" applyFont="1"/>
    <xf numFmtId="2" fontId="8" fillId="0" borderId="2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8" fillId="0" borderId="2" xfId="0" applyNumberFormat="1" applyFont="1" applyBorder="1" applyAlignment="1">
      <alignment horizontal="center" vertical="top" wrapText="1"/>
    </xf>
    <xf numFmtId="2" fontId="18" fillId="0" borderId="2" xfId="0" applyNumberFormat="1" applyFont="1" applyBorder="1" applyAlignment="1">
      <alignment horizontal="left" vertical="top" wrapText="1"/>
    </xf>
    <xf numFmtId="2" fontId="14" fillId="0" borderId="0" xfId="0" applyNumberFormat="1" applyFont="1" applyBorder="1" applyAlignment="1">
      <alignment horizontal="left" vertical="top" wrapText="1"/>
    </xf>
    <xf numFmtId="2" fontId="3" fillId="0" borderId="6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2" fontId="20" fillId="0" borderId="2" xfId="0" applyNumberFormat="1" applyFont="1" applyBorder="1" applyAlignment="1">
      <alignment vertical="top" wrapText="1"/>
    </xf>
    <xf numFmtId="2" fontId="20" fillId="0" borderId="6" xfId="0" applyNumberFormat="1" applyFont="1" applyBorder="1" applyAlignment="1">
      <alignment vertical="top" wrapText="1"/>
    </xf>
    <xf numFmtId="2" fontId="3" fillId="0" borderId="12" xfId="0" applyNumberFormat="1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 wrapText="1"/>
    </xf>
    <xf numFmtId="2" fontId="3" fillId="0" borderId="15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20" fillId="0" borderId="2" xfId="0" applyFont="1" applyBorder="1" applyAlignment="1">
      <alignment horizontal="center" vertical="top" wrapText="1"/>
    </xf>
    <xf numFmtId="2" fontId="3" fillId="0" borderId="15" xfId="0" applyNumberFormat="1" applyFont="1" applyBorder="1"/>
    <xf numFmtId="2" fontId="20" fillId="0" borderId="15" xfId="0" applyNumberFormat="1" applyFont="1" applyBorder="1"/>
    <xf numFmtId="0" fontId="15" fillId="0" borderId="2" xfId="0" applyFont="1" applyBorder="1" applyAlignment="1">
      <alignment horizontal="right" vertical="top" wrapText="1"/>
    </xf>
    <xf numFmtId="0" fontId="20" fillId="0" borderId="0" xfId="0" applyFont="1"/>
    <xf numFmtId="1" fontId="4" fillId="0" borderId="2" xfId="0" applyNumberFormat="1" applyFont="1" applyBorder="1" applyAlignment="1">
      <alignment horizontal="right" vertical="top" wrapText="1"/>
    </xf>
    <xf numFmtId="0" fontId="3" fillId="0" borderId="11" xfId="0" applyFont="1" applyBorder="1" applyAlignment="1">
      <alignment vertical="top" wrapText="1"/>
    </xf>
    <xf numFmtId="2" fontId="3" fillId="0" borderId="11" xfId="0" applyNumberFormat="1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17" xfId="0" applyFont="1" applyBorder="1" applyAlignment="1">
      <alignment vertical="top" wrapText="1"/>
    </xf>
    <xf numFmtId="0" fontId="20" fillId="0" borderId="2" xfId="0" applyFont="1" applyBorder="1" applyAlignment="1">
      <alignment wrapText="1"/>
    </xf>
    <xf numFmtId="0" fontId="3" fillId="0" borderId="17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5" fillId="0" borderId="6" xfId="0" applyFont="1" applyBorder="1" applyAlignment="1">
      <alignment horizontal="right" vertical="top" wrapText="1"/>
    </xf>
    <xf numFmtId="0" fontId="20" fillId="0" borderId="18" xfId="0" applyFont="1" applyBorder="1" applyAlignment="1">
      <alignment horizontal="center" vertical="top" wrapText="1"/>
    </xf>
    <xf numFmtId="0" fontId="8" fillId="0" borderId="0" xfId="0" applyFont="1"/>
    <xf numFmtId="0" fontId="0" fillId="0" borderId="0" xfId="0" applyFont="1"/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0" fillId="0" borderId="11" xfId="0" applyBorder="1"/>
    <xf numFmtId="0" fontId="3" fillId="0" borderId="16" xfId="0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4" fillId="0" borderId="6" xfId="0" applyFont="1" applyBorder="1" applyAlignment="1">
      <alignment horizontal="right" vertical="top" wrapText="1"/>
    </xf>
    <xf numFmtId="0" fontId="20" fillId="0" borderId="18" xfId="0" applyFont="1" applyBorder="1" applyAlignment="1">
      <alignment vertical="top" wrapText="1"/>
    </xf>
    <xf numFmtId="0" fontId="0" fillId="0" borderId="0" xfId="0" applyFont="1" applyAlignment="1">
      <alignment horizontal="center"/>
    </xf>
    <xf numFmtId="0" fontId="3" fillId="0" borderId="3" xfId="0" applyFont="1" applyBorder="1" applyAlignment="1">
      <alignment vertical="top" wrapText="1"/>
    </xf>
    <xf numFmtId="2" fontId="3" fillId="0" borderId="19" xfId="0" applyNumberFormat="1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2" fontId="20" fillId="0" borderId="20" xfId="0" applyNumberFormat="1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right" vertical="top" wrapText="1"/>
    </xf>
    <xf numFmtId="0" fontId="12" fillId="0" borderId="16" xfId="0" applyFont="1" applyBorder="1" applyAlignment="1">
      <alignment vertical="top" wrapText="1"/>
    </xf>
    <xf numFmtId="2" fontId="1" fillId="0" borderId="16" xfId="0" applyNumberFormat="1" applyFont="1" applyBorder="1" applyAlignment="1">
      <alignment vertical="top" wrapText="1"/>
    </xf>
    <xf numFmtId="2" fontId="12" fillId="0" borderId="16" xfId="0" applyNumberFormat="1" applyFont="1" applyBorder="1" applyAlignment="1">
      <alignment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16" xfId="0" applyNumberFormat="1" applyFont="1" applyBorder="1" applyAlignment="1">
      <alignment vertical="top" wrapText="1"/>
    </xf>
    <xf numFmtId="0" fontId="24" fillId="0" borderId="3" xfId="0" applyFont="1" applyBorder="1" applyAlignment="1">
      <alignment vertical="top" wrapText="1"/>
    </xf>
    <xf numFmtId="2" fontId="20" fillId="0" borderId="16" xfId="0" applyNumberFormat="1" applyFont="1" applyBorder="1" applyAlignment="1">
      <alignment vertical="top" wrapText="1"/>
    </xf>
    <xf numFmtId="2" fontId="20" fillId="0" borderId="15" xfId="0" applyNumberFormat="1" applyFont="1" applyBorder="1" applyAlignment="1">
      <alignment vertical="top" wrapText="1"/>
    </xf>
    <xf numFmtId="0" fontId="0" fillId="0" borderId="0" xfId="0" applyBorder="1"/>
    <xf numFmtId="0" fontId="4" fillId="0" borderId="1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2" fontId="3" fillId="0" borderId="4" xfId="0" applyNumberFormat="1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" fillId="0" borderId="11" xfId="0" applyFont="1" applyBorder="1" applyAlignment="1">
      <alignment horizontal="right" vertical="top" wrapText="1"/>
    </xf>
    <xf numFmtId="164" fontId="0" fillId="0" borderId="0" xfId="0" applyNumberFormat="1"/>
    <xf numFmtId="0" fontId="3" fillId="0" borderId="25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26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2" fontId="3" fillId="0" borderId="27" xfId="0" applyNumberFormat="1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2" fontId="20" fillId="0" borderId="1" xfId="0" applyNumberFormat="1" applyFont="1" applyBorder="1" applyAlignment="1">
      <alignment vertical="top" wrapText="1"/>
    </xf>
    <xf numFmtId="164" fontId="20" fillId="0" borderId="1" xfId="0" applyNumberFormat="1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26" fillId="0" borderId="5" xfId="0" applyFont="1" applyBorder="1" applyAlignment="1">
      <alignment horizontal="right" vertical="top" wrapText="1"/>
    </xf>
    <xf numFmtId="2" fontId="26" fillId="0" borderId="1" xfId="0" applyNumberFormat="1" applyFont="1" applyBorder="1" applyAlignment="1">
      <alignment horizontal="right" vertical="top" wrapText="1"/>
    </xf>
    <xf numFmtId="1" fontId="26" fillId="0" borderId="1" xfId="0" applyNumberFormat="1" applyFont="1" applyBorder="1" applyAlignment="1">
      <alignment horizontal="right" vertical="top" wrapText="1"/>
    </xf>
    <xf numFmtId="2" fontId="19" fillId="0" borderId="0" xfId="0" applyNumberFormat="1" applyFont="1"/>
    <xf numFmtId="0" fontId="24" fillId="0" borderId="5" xfId="0" applyFont="1" applyBorder="1" applyAlignment="1">
      <alignment vertical="top" wrapText="1"/>
    </xf>
    <xf numFmtId="2" fontId="20" fillId="0" borderId="5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24" fillId="0" borderId="28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2" fillId="0" borderId="0" xfId="0" applyFont="1" applyBorder="1"/>
    <xf numFmtId="0" fontId="22" fillId="0" borderId="2" xfId="0" applyFont="1" applyBorder="1"/>
    <xf numFmtId="0" fontId="24" fillId="0" borderId="29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2" fontId="0" fillId="0" borderId="0" xfId="0" applyNumberFormat="1" applyFont="1"/>
    <xf numFmtId="2" fontId="0" fillId="0" borderId="11" xfId="0" applyNumberFormat="1" applyBorder="1"/>
    <xf numFmtId="2" fontId="3" fillId="0" borderId="2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vertical="top" wrapText="1"/>
    </xf>
    <xf numFmtId="2" fontId="0" fillId="0" borderId="15" xfId="0" applyNumberFormat="1" applyBorder="1"/>
    <xf numFmtId="2" fontId="0" fillId="0" borderId="12" xfId="0" applyNumberFormat="1" applyBorder="1"/>
    <xf numFmtId="2" fontId="20" fillId="0" borderId="13" xfId="0" applyNumberFormat="1" applyFont="1" applyBorder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2" fillId="0" borderId="0" xfId="0" applyNumberFormat="1" applyFont="1" applyBorder="1"/>
    <xf numFmtId="2" fontId="13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15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24" fillId="0" borderId="3" xfId="0" applyFont="1" applyBorder="1" applyAlignment="1">
      <alignment horizontal="right" vertical="top" wrapText="1"/>
    </xf>
    <xf numFmtId="2" fontId="24" fillId="0" borderId="15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right" vertical="top" wrapText="1"/>
    </xf>
    <xf numFmtId="0" fontId="20" fillId="0" borderId="3" xfId="0" applyFont="1" applyBorder="1" applyAlignment="1">
      <alignment horizontal="right" vertical="top" wrapText="1"/>
    </xf>
    <xf numFmtId="0" fontId="20" fillId="0" borderId="2" xfId="0" applyFont="1" applyBorder="1" applyAlignment="1">
      <alignment horizontal="right" vertical="top" wrapText="1"/>
    </xf>
    <xf numFmtId="0" fontId="17" fillId="0" borderId="30" xfId="0" applyFont="1" applyBorder="1" applyAlignment="1">
      <alignment horizontal="right" vertical="top" wrapText="1"/>
    </xf>
    <xf numFmtId="0" fontId="15" fillId="0" borderId="31" xfId="0" applyFont="1" applyBorder="1" applyAlignment="1">
      <alignment horizontal="right" vertical="top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2" fontId="18" fillId="0" borderId="2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2" fontId="1" fillId="0" borderId="15" xfId="0" applyNumberFormat="1" applyFont="1" applyBorder="1" applyAlignment="1">
      <alignment vertical="top" wrapText="1"/>
    </xf>
    <xf numFmtId="0" fontId="17" fillId="0" borderId="3" xfId="0" applyFont="1" applyBorder="1" applyAlignment="1">
      <alignment horizontal="righ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right" vertical="top" wrapText="1"/>
    </xf>
    <xf numFmtId="0" fontId="4" fillId="0" borderId="11" xfId="0" applyFont="1" applyBorder="1" applyAlignment="1">
      <alignment horizontal="right" vertical="top" wrapText="1"/>
    </xf>
    <xf numFmtId="0" fontId="5" fillId="0" borderId="2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8" xfId="0" applyFont="1" applyBorder="1" applyAlignment="1">
      <alignment horizontal="right" vertical="top" wrapText="1"/>
    </xf>
    <xf numFmtId="0" fontId="1" fillId="0" borderId="6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27" fillId="0" borderId="0" xfId="0" applyFont="1" applyAlignment="1">
      <alignment horizontal="right"/>
    </xf>
    <xf numFmtId="0" fontId="27" fillId="0" borderId="0" xfId="0" applyFont="1"/>
    <xf numFmtId="2" fontId="8" fillId="0" borderId="0" xfId="0" applyNumberFormat="1" applyFont="1"/>
    <xf numFmtId="0" fontId="8" fillId="0" borderId="0" xfId="0" applyFont="1" applyBorder="1"/>
    <xf numFmtId="2" fontId="8" fillId="0" borderId="0" xfId="0" applyNumberFormat="1" applyFont="1" applyBorder="1"/>
    <xf numFmtId="2" fontId="0" fillId="0" borderId="0" xfId="0" applyNumberFormat="1" applyBorder="1"/>
    <xf numFmtId="0" fontId="4" fillId="0" borderId="31" xfId="0" applyFont="1" applyBorder="1" applyAlignment="1">
      <alignment horizontal="right" vertical="top" wrapText="1"/>
    </xf>
    <xf numFmtId="0" fontId="3" fillId="0" borderId="31" xfId="0" applyFont="1" applyBorder="1" applyAlignment="1">
      <alignment vertical="top" wrapText="1"/>
    </xf>
    <xf numFmtId="2" fontId="3" fillId="0" borderId="31" xfId="0" applyNumberFormat="1" applyFont="1" applyBorder="1" applyAlignment="1">
      <alignment vertical="top" wrapText="1"/>
    </xf>
    <xf numFmtId="0" fontId="6" fillId="0" borderId="28" xfId="0" applyFont="1" applyBorder="1" applyAlignment="1">
      <alignment vertical="top" wrapText="1"/>
    </xf>
    <xf numFmtId="2" fontId="3" fillId="0" borderId="12" xfId="0" applyNumberFormat="1" applyFont="1" applyBorder="1"/>
    <xf numFmtId="0" fontId="17" fillId="0" borderId="0" xfId="0" applyFont="1" applyBorder="1" applyAlignment="1">
      <alignment vertical="top" wrapText="1"/>
    </xf>
    <xf numFmtId="2" fontId="3" fillId="0" borderId="32" xfId="0" applyNumberFormat="1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164" fontId="3" fillId="0" borderId="27" xfId="0" applyNumberFormat="1" applyFont="1" applyBorder="1" applyAlignment="1">
      <alignment vertical="top" wrapText="1"/>
    </xf>
    <xf numFmtId="0" fontId="7" fillId="0" borderId="33" xfId="0" applyFont="1" applyBorder="1" applyAlignment="1">
      <alignment horizontal="center" vertical="top" wrapText="1"/>
    </xf>
    <xf numFmtId="0" fontId="3" fillId="0" borderId="34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2" fontId="3" fillId="0" borderId="25" xfId="0" applyNumberFormat="1" applyFont="1" applyBorder="1" applyAlignment="1">
      <alignment vertical="top" wrapText="1"/>
    </xf>
    <xf numFmtId="164" fontId="3" fillId="0" borderId="25" xfId="0" applyNumberFormat="1" applyFont="1" applyBorder="1" applyAlignment="1">
      <alignment vertical="top" wrapText="1"/>
    </xf>
    <xf numFmtId="0" fontId="3" fillId="0" borderId="33" xfId="0" applyFont="1" applyBorder="1" applyAlignment="1">
      <alignment vertical="top" wrapText="1"/>
    </xf>
    <xf numFmtId="0" fontId="4" fillId="0" borderId="33" xfId="0" applyFont="1" applyBorder="1" applyAlignment="1">
      <alignment vertical="top" wrapText="1"/>
    </xf>
    <xf numFmtId="2" fontId="3" fillId="0" borderId="33" xfId="0" applyNumberFormat="1" applyFont="1" applyBorder="1" applyAlignment="1">
      <alignment vertical="top" wrapText="1"/>
    </xf>
    <xf numFmtId="0" fontId="6" fillId="0" borderId="30" xfId="0" applyFont="1" applyBorder="1" applyAlignment="1">
      <alignment horizontal="right" vertical="top" wrapText="1"/>
    </xf>
    <xf numFmtId="0" fontId="4" fillId="0" borderId="31" xfId="0" applyFont="1" applyBorder="1" applyAlignment="1">
      <alignment horizontal="left" vertical="top" wrapText="1"/>
    </xf>
    <xf numFmtId="0" fontId="3" fillId="0" borderId="37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39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11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3" fillId="0" borderId="15" xfId="0" applyNumberFormat="1" applyFont="1" applyBorder="1" applyAlignment="1">
      <alignment horizontal="center" vertical="top" wrapText="1"/>
    </xf>
    <xf numFmtId="2" fontId="3" fillId="0" borderId="13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3" fillId="0" borderId="40" xfId="0" applyFont="1" applyBorder="1" applyAlignment="1">
      <alignment horizontal="center" vertical="top" wrapText="1"/>
    </xf>
    <xf numFmtId="2" fontId="3" fillId="0" borderId="6" xfId="0" applyNumberFormat="1" applyFont="1" applyBorder="1" applyAlignment="1">
      <alignment horizontal="center" vertical="top" wrapText="1"/>
    </xf>
    <xf numFmtId="2" fontId="3" fillId="0" borderId="12" xfId="0" applyNumberFormat="1" applyFont="1" applyBorder="1" applyAlignment="1">
      <alignment horizontal="center" vertical="top" wrapText="1"/>
    </xf>
    <xf numFmtId="2" fontId="8" fillId="0" borderId="36" xfId="0" applyNumberFormat="1" applyFont="1" applyBorder="1" applyAlignment="1">
      <alignment horizontal="left"/>
    </xf>
    <xf numFmtId="0" fontId="8" fillId="0" borderId="0" xfId="0" applyFont="1" applyAlignment="1">
      <alignment wrapText="1"/>
    </xf>
    <xf numFmtId="0" fontId="6" fillId="0" borderId="2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4" fillId="0" borderId="7" xfId="0" applyFont="1" applyBorder="1" applyAlignment="1">
      <alignment horizontal="right"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11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11" fillId="0" borderId="6" xfId="0" applyFont="1" applyBorder="1" applyAlignment="1">
      <alignment horizontal="right" vertical="top" wrapText="1"/>
    </xf>
    <xf numFmtId="0" fontId="3" fillId="0" borderId="15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center" vertical="top" wrapText="1"/>
    </xf>
    <xf numFmtId="2" fontId="3" fillId="0" borderId="31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36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6" fillId="0" borderId="3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0" fillId="0" borderId="2" xfId="0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9"/>
  <sheetViews>
    <sheetView view="pageLayout" topLeftCell="A22" workbookViewId="0">
      <selection activeCell="O5" sqref="O5"/>
    </sheetView>
  </sheetViews>
  <sheetFormatPr defaultRowHeight="15"/>
  <cols>
    <col min="1" max="1" width="4.28515625" style="9" customWidth="1"/>
    <col min="2" max="2" width="12.140625" style="88" customWidth="1"/>
    <col min="3" max="3" width="32.140625" customWidth="1"/>
    <col min="4" max="4" width="7.42578125" style="3" customWidth="1"/>
    <col min="6" max="6" width="13.140625" style="63" customWidth="1"/>
    <col min="8" max="8" width="12" style="63" customWidth="1"/>
    <col min="10" max="10" width="13.42578125" style="63" customWidth="1"/>
  </cols>
  <sheetData>
    <row r="1" spans="1:10" ht="12.75" customHeight="1">
      <c r="H1" s="227"/>
      <c r="I1" s="227" t="s">
        <v>764</v>
      </c>
      <c r="J1" s="227"/>
    </row>
    <row r="2" spans="1:10">
      <c r="H2" s="227"/>
      <c r="I2" s="227" t="s">
        <v>765</v>
      </c>
      <c r="J2" s="227"/>
    </row>
    <row r="3" spans="1:10">
      <c r="H3" s="227"/>
      <c r="I3" s="275" t="s">
        <v>776</v>
      </c>
      <c r="J3" s="275"/>
    </row>
    <row r="4" spans="1:10" s="3" customFormat="1" ht="14.45" customHeight="1" thickBot="1">
      <c r="A4" s="224" t="s">
        <v>768</v>
      </c>
      <c r="B4" s="225"/>
      <c r="C4" s="226"/>
      <c r="E4"/>
      <c r="F4" s="63"/>
      <c r="G4"/>
      <c r="H4" s="63"/>
      <c r="I4"/>
      <c r="J4" s="64"/>
    </row>
    <row r="5" spans="1:10" s="3" customFormat="1">
      <c r="A5" s="265" t="s">
        <v>773</v>
      </c>
      <c r="B5" s="280" t="s">
        <v>5</v>
      </c>
      <c r="C5" s="268" t="s">
        <v>6</v>
      </c>
      <c r="D5" s="50" t="s">
        <v>7</v>
      </c>
      <c r="E5" s="268" t="s">
        <v>8</v>
      </c>
      <c r="F5" s="268"/>
      <c r="G5" s="268" t="s">
        <v>9</v>
      </c>
      <c r="H5" s="268"/>
      <c r="I5" s="268" t="s">
        <v>10</v>
      </c>
      <c r="J5" s="283"/>
    </row>
    <row r="6" spans="1:10" s="3" customFormat="1">
      <c r="A6" s="266"/>
      <c r="B6" s="281"/>
      <c r="C6" s="269"/>
      <c r="D6" s="53" t="s">
        <v>11</v>
      </c>
      <c r="E6" s="269"/>
      <c r="F6" s="269"/>
      <c r="G6" s="269"/>
      <c r="H6" s="269"/>
      <c r="I6" s="269"/>
      <c r="J6" s="284"/>
    </row>
    <row r="7" spans="1:10" s="3" customFormat="1">
      <c r="A7" s="266"/>
      <c r="B7" s="281"/>
      <c r="C7" s="269"/>
      <c r="D7" s="53"/>
      <c r="E7" s="258" t="s">
        <v>0</v>
      </c>
      <c r="F7" s="261" t="s">
        <v>774</v>
      </c>
      <c r="G7" s="258" t="s">
        <v>0</v>
      </c>
      <c r="H7" s="261" t="s">
        <v>774</v>
      </c>
      <c r="I7" s="258" t="s">
        <v>0</v>
      </c>
      <c r="J7" s="261" t="s">
        <v>774</v>
      </c>
    </row>
    <row r="8" spans="1:10" s="3" customFormat="1" ht="18" customHeight="1">
      <c r="A8" s="266"/>
      <c r="B8" s="281"/>
      <c r="C8" s="269"/>
      <c r="D8" s="51"/>
      <c r="E8" s="258"/>
      <c r="F8" s="288"/>
      <c r="G8" s="258"/>
      <c r="H8" s="288"/>
      <c r="I8" s="258"/>
      <c r="J8" s="288"/>
    </row>
    <row r="9" spans="1:10" ht="18" customHeight="1">
      <c r="A9" s="7"/>
      <c r="B9" s="89"/>
      <c r="C9" s="5">
        <v>1011</v>
      </c>
      <c r="D9" s="53"/>
      <c r="E9" s="5"/>
      <c r="F9" s="66"/>
      <c r="G9" s="5"/>
      <c r="H9" s="66"/>
      <c r="I9" s="5"/>
      <c r="J9" s="187"/>
    </row>
    <row r="10" spans="1:10" s="10" customFormat="1" ht="18" customHeight="1">
      <c r="A10" s="7">
        <v>1</v>
      </c>
      <c r="B10" s="89"/>
      <c r="C10" s="5" t="s">
        <v>102</v>
      </c>
      <c r="D10" s="53" t="s">
        <v>103</v>
      </c>
      <c r="E10" s="5">
        <v>0.12</v>
      </c>
      <c r="F10" s="66">
        <v>765784.8</v>
      </c>
      <c r="G10" s="5">
        <v>0</v>
      </c>
      <c r="H10" s="66">
        <v>0</v>
      </c>
      <c r="I10" s="5">
        <f>E10</f>
        <v>0.12</v>
      </c>
      <c r="J10" s="93">
        <f>F10</f>
        <v>765784.8</v>
      </c>
    </row>
    <row r="11" spans="1:10" s="10" customFormat="1" ht="18" customHeight="1">
      <c r="A11" s="90"/>
      <c r="B11" s="91"/>
      <c r="C11" s="37" t="s">
        <v>104</v>
      </c>
      <c r="D11" s="92"/>
      <c r="E11" s="37">
        <f>SUM(E10)</f>
        <v>0.12</v>
      </c>
      <c r="F11" s="82">
        <v>765784.8</v>
      </c>
      <c r="G11" s="37">
        <f>SUM(G10)</f>
        <v>0</v>
      </c>
      <c r="H11" s="82">
        <f>SUM(H10)</f>
        <v>0</v>
      </c>
      <c r="I11" s="37">
        <f>SUM(I10)</f>
        <v>0.12</v>
      </c>
      <c r="J11" s="94">
        <f>SUM(J10)</f>
        <v>765784.8</v>
      </c>
    </row>
    <row r="12" spans="1:10" s="10" customFormat="1" ht="12" customHeight="1">
      <c r="A12" s="7"/>
      <c r="B12" s="89"/>
      <c r="C12" s="5"/>
      <c r="D12" s="53"/>
      <c r="E12" s="5"/>
      <c r="F12" s="66"/>
      <c r="G12" s="5"/>
      <c r="H12" s="66"/>
      <c r="I12" s="5"/>
      <c r="J12" s="93"/>
    </row>
    <row r="13" spans="1:10" s="10" customFormat="1" ht="18" customHeight="1">
      <c r="A13" s="7"/>
      <c r="B13" s="89"/>
      <c r="C13" s="5">
        <v>1013</v>
      </c>
      <c r="D13" s="53"/>
      <c r="E13" s="5"/>
      <c r="F13" s="66"/>
      <c r="G13" s="5"/>
      <c r="H13" s="66"/>
      <c r="I13" s="5"/>
      <c r="J13" s="93"/>
    </row>
    <row r="14" spans="1:10" s="10" customFormat="1" ht="18" customHeight="1">
      <c r="A14" s="7">
        <v>1</v>
      </c>
      <c r="B14" s="89">
        <v>1013010005</v>
      </c>
      <c r="C14" s="5" t="s">
        <v>105</v>
      </c>
      <c r="D14" s="53" t="s">
        <v>2</v>
      </c>
      <c r="E14" s="5">
        <v>1</v>
      </c>
      <c r="F14" s="66">
        <v>306006</v>
      </c>
      <c r="G14" s="5">
        <f>E14</f>
        <v>1</v>
      </c>
      <c r="H14" s="66">
        <v>208726.02</v>
      </c>
      <c r="I14" s="5">
        <f>E14</f>
        <v>1</v>
      </c>
      <c r="J14" s="93">
        <f>F14-H14</f>
        <v>97279.98000000001</v>
      </c>
    </row>
    <row r="15" spans="1:10" s="10" customFormat="1" ht="16.5" customHeight="1">
      <c r="A15" s="90"/>
      <c r="B15" s="91"/>
      <c r="C15" s="37" t="s">
        <v>106</v>
      </c>
      <c r="D15" s="92"/>
      <c r="E15" s="37">
        <f>SUM(E14)</f>
        <v>1</v>
      </c>
      <c r="F15" s="82">
        <v>306006</v>
      </c>
      <c r="G15" s="37">
        <f>SUM(G14)</f>
        <v>1</v>
      </c>
      <c r="H15" s="82">
        <f>SUM(H14)</f>
        <v>208726.02</v>
      </c>
      <c r="I15" s="37">
        <f>SUM(I14)</f>
        <v>1</v>
      </c>
      <c r="J15" s="94">
        <f>SUM(J14)</f>
        <v>97279.98000000001</v>
      </c>
    </row>
    <row r="16" spans="1:10" s="10" customFormat="1" ht="12" customHeight="1">
      <c r="A16" s="7"/>
      <c r="B16" s="89"/>
      <c r="C16" s="5"/>
      <c r="D16" s="53"/>
      <c r="E16" s="5"/>
      <c r="F16" s="66"/>
      <c r="G16" s="5"/>
      <c r="H16" s="66"/>
      <c r="I16" s="5"/>
      <c r="J16" s="93"/>
    </row>
    <row r="17" spans="1:10" s="10" customFormat="1" ht="15" customHeight="1">
      <c r="A17" s="7"/>
      <c r="B17" s="89"/>
      <c r="C17" s="5">
        <v>1014</v>
      </c>
      <c r="D17" s="53"/>
      <c r="E17" s="5"/>
      <c r="F17" s="66"/>
      <c r="G17" s="5"/>
      <c r="H17" s="66"/>
      <c r="I17" s="5"/>
      <c r="J17" s="93"/>
    </row>
    <row r="18" spans="1:10" s="10" customFormat="1" ht="16.899999999999999" customHeight="1">
      <c r="A18" s="7">
        <v>1</v>
      </c>
      <c r="B18" s="89">
        <v>101490013</v>
      </c>
      <c r="C18" s="5" t="s">
        <v>107</v>
      </c>
      <c r="D18" s="53" t="s">
        <v>2</v>
      </c>
      <c r="E18" s="5">
        <v>1</v>
      </c>
      <c r="F18" s="66">
        <v>1263</v>
      </c>
      <c r="G18" s="5">
        <f t="shared" ref="G18:H26" si="0">E18</f>
        <v>1</v>
      </c>
      <c r="H18" s="66">
        <f t="shared" si="0"/>
        <v>1263</v>
      </c>
      <c r="I18" s="5">
        <f t="shared" ref="I18:I26" si="1">E18</f>
        <v>1</v>
      </c>
      <c r="J18" s="93">
        <f t="shared" ref="J18:J26" si="2">F18-H18</f>
        <v>0</v>
      </c>
    </row>
    <row r="19" spans="1:10" s="10" customFormat="1" ht="16.899999999999999" customHeight="1">
      <c r="A19" s="7">
        <v>2</v>
      </c>
      <c r="B19" s="89">
        <v>101490014</v>
      </c>
      <c r="C19" s="5" t="s">
        <v>108</v>
      </c>
      <c r="D19" s="53" t="s">
        <v>2</v>
      </c>
      <c r="E19" s="5">
        <v>1</v>
      </c>
      <c r="F19" s="66">
        <v>1678</v>
      </c>
      <c r="G19" s="5">
        <f t="shared" si="0"/>
        <v>1</v>
      </c>
      <c r="H19" s="66">
        <f t="shared" si="0"/>
        <v>1678</v>
      </c>
      <c r="I19" s="5">
        <f t="shared" si="1"/>
        <v>1</v>
      </c>
      <c r="J19" s="93">
        <f t="shared" si="2"/>
        <v>0</v>
      </c>
    </row>
    <row r="20" spans="1:10" s="10" customFormat="1" ht="16.899999999999999" customHeight="1">
      <c r="A20" s="7">
        <v>3</v>
      </c>
      <c r="B20" s="89">
        <v>101490015</v>
      </c>
      <c r="C20" s="5" t="s">
        <v>28</v>
      </c>
      <c r="D20" s="53" t="s">
        <v>2</v>
      </c>
      <c r="E20" s="5">
        <v>1</v>
      </c>
      <c r="F20" s="66">
        <v>2717</v>
      </c>
      <c r="G20" s="5">
        <f t="shared" si="0"/>
        <v>1</v>
      </c>
      <c r="H20" s="66">
        <f t="shared" si="0"/>
        <v>2717</v>
      </c>
      <c r="I20" s="5">
        <f t="shared" si="1"/>
        <v>1</v>
      </c>
      <c r="J20" s="93">
        <f t="shared" si="2"/>
        <v>0</v>
      </c>
    </row>
    <row r="21" spans="1:10" s="10" customFormat="1" ht="16.899999999999999" customHeight="1">
      <c r="A21" s="7">
        <v>4</v>
      </c>
      <c r="B21" s="89">
        <v>101490017</v>
      </c>
      <c r="C21" s="5" t="s">
        <v>109</v>
      </c>
      <c r="D21" s="53" t="s">
        <v>2</v>
      </c>
      <c r="E21" s="5">
        <v>1</v>
      </c>
      <c r="F21" s="66">
        <v>1150</v>
      </c>
      <c r="G21" s="5">
        <f t="shared" si="0"/>
        <v>1</v>
      </c>
      <c r="H21" s="66">
        <f t="shared" si="0"/>
        <v>1150</v>
      </c>
      <c r="I21" s="5">
        <f t="shared" si="1"/>
        <v>1</v>
      </c>
      <c r="J21" s="93">
        <f t="shared" si="2"/>
        <v>0</v>
      </c>
    </row>
    <row r="22" spans="1:10" s="10" customFormat="1" ht="16.899999999999999" customHeight="1">
      <c r="A22" s="7">
        <v>5</v>
      </c>
      <c r="B22" s="89">
        <v>101490018</v>
      </c>
      <c r="C22" s="5" t="s">
        <v>110</v>
      </c>
      <c r="D22" s="53" t="s">
        <v>2</v>
      </c>
      <c r="E22" s="5">
        <v>1</v>
      </c>
      <c r="F22" s="66">
        <v>1200</v>
      </c>
      <c r="G22" s="5">
        <f t="shared" si="0"/>
        <v>1</v>
      </c>
      <c r="H22" s="66">
        <v>1050</v>
      </c>
      <c r="I22" s="5">
        <f t="shared" si="1"/>
        <v>1</v>
      </c>
      <c r="J22" s="93">
        <f t="shared" si="2"/>
        <v>150</v>
      </c>
    </row>
    <row r="23" spans="1:10" s="10" customFormat="1" ht="16.899999999999999" customHeight="1">
      <c r="A23" s="7">
        <v>6</v>
      </c>
      <c r="B23" s="89" t="s">
        <v>111</v>
      </c>
      <c r="C23" s="5" t="s">
        <v>112</v>
      </c>
      <c r="D23" s="53" t="s">
        <v>2</v>
      </c>
      <c r="E23" s="5">
        <v>4</v>
      </c>
      <c r="F23" s="66">
        <v>10712</v>
      </c>
      <c r="G23" s="5">
        <f t="shared" si="0"/>
        <v>4</v>
      </c>
      <c r="H23" s="66">
        <v>8289.6</v>
      </c>
      <c r="I23" s="5">
        <f t="shared" si="1"/>
        <v>4</v>
      </c>
      <c r="J23" s="93">
        <f t="shared" si="2"/>
        <v>2422.3999999999996</v>
      </c>
    </row>
    <row r="24" spans="1:10" s="10" customFormat="1" ht="16.899999999999999" customHeight="1">
      <c r="A24" s="7">
        <v>7</v>
      </c>
      <c r="B24" s="89">
        <v>101490023</v>
      </c>
      <c r="C24" s="5" t="s">
        <v>113</v>
      </c>
      <c r="D24" s="53" t="s">
        <v>2</v>
      </c>
      <c r="E24" s="5">
        <v>1</v>
      </c>
      <c r="F24" s="66">
        <v>1106</v>
      </c>
      <c r="G24" s="5">
        <f t="shared" si="0"/>
        <v>1</v>
      </c>
      <c r="H24" s="66">
        <v>855.9</v>
      </c>
      <c r="I24" s="5">
        <f t="shared" si="1"/>
        <v>1</v>
      </c>
      <c r="J24" s="93">
        <f t="shared" si="2"/>
        <v>250.10000000000002</v>
      </c>
    </row>
    <row r="25" spans="1:10" s="10" customFormat="1" ht="16.899999999999999" customHeight="1">
      <c r="A25" s="7">
        <v>8</v>
      </c>
      <c r="B25" s="89">
        <v>10149007</v>
      </c>
      <c r="C25" s="5" t="s">
        <v>114</v>
      </c>
      <c r="D25" s="53" t="s">
        <v>2</v>
      </c>
      <c r="E25" s="5">
        <v>1</v>
      </c>
      <c r="F25" s="66">
        <v>3000</v>
      </c>
      <c r="G25" s="5">
        <f t="shared" si="0"/>
        <v>1</v>
      </c>
      <c r="H25" s="66">
        <f t="shared" si="0"/>
        <v>3000</v>
      </c>
      <c r="I25" s="5">
        <f t="shared" si="1"/>
        <v>1</v>
      </c>
      <c r="J25" s="93">
        <f t="shared" si="2"/>
        <v>0</v>
      </c>
    </row>
    <row r="26" spans="1:10" s="10" customFormat="1" ht="16.899999999999999" customHeight="1">
      <c r="A26" s="7">
        <v>9</v>
      </c>
      <c r="B26" s="89">
        <v>101490001</v>
      </c>
      <c r="C26" s="5" t="s">
        <v>115</v>
      </c>
      <c r="D26" s="53" t="s">
        <v>2</v>
      </c>
      <c r="E26" s="5">
        <v>1</v>
      </c>
      <c r="F26" s="66">
        <v>6699.65</v>
      </c>
      <c r="G26" s="5">
        <f t="shared" si="0"/>
        <v>1</v>
      </c>
      <c r="H26" s="66">
        <f t="shared" si="0"/>
        <v>6699.65</v>
      </c>
      <c r="I26" s="5">
        <f t="shared" si="1"/>
        <v>1</v>
      </c>
      <c r="J26" s="93">
        <f t="shared" si="2"/>
        <v>0</v>
      </c>
    </row>
    <row r="27" spans="1:10" s="96" customFormat="1" ht="16.149999999999999" customHeight="1">
      <c r="A27" s="36"/>
      <c r="B27" s="95"/>
      <c r="C27" s="37" t="s">
        <v>116</v>
      </c>
      <c r="D27" s="92"/>
      <c r="E27" s="37">
        <f t="shared" ref="E27:J27" si="3">SUM(E18:E26)</f>
        <v>12</v>
      </c>
      <c r="F27" s="82">
        <f t="shared" si="3"/>
        <v>29525.65</v>
      </c>
      <c r="G27" s="37">
        <f t="shared" si="3"/>
        <v>12</v>
      </c>
      <c r="H27" s="82">
        <f t="shared" si="3"/>
        <v>26703.15</v>
      </c>
      <c r="I27" s="37">
        <f t="shared" si="3"/>
        <v>12</v>
      </c>
      <c r="J27" s="94">
        <f t="shared" si="3"/>
        <v>2822.4999999999995</v>
      </c>
    </row>
    <row r="28" spans="1:10" s="10" customFormat="1" ht="12" customHeight="1">
      <c r="A28" s="7"/>
      <c r="B28" s="89"/>
      <c r="C28" s="5"/>
      <c r="D28" s="53"/>
      <c r="E28" s="5"/>
      <c r="F28" s="66"/>
      <c r="G28" s="5"/>
      <c r="H28" s="66"/>
      <c r="I28" s="5"/>
      <c r="J28" s="93"/>
    </row>
    <row r="29" spans="1:10" s="10" customFormat="1" ht="11.25" customHeight="1">
      <c r="A29" s="7"/>
      <c r="B29" s="89"/>
      <c r="C29" s="5">
        <v>1015</v>
      </c>
      <c r="D29" s="53"/>
      <c r="E29" s="5"/>
      <c r="F29" s="66"/>
      <c r="G29" s="5"/>
      <c r="H29" s="66"/>
      <c r="I29" s="5"/>
      <c r="J29" s="93"/>
    </row>
    <row r="30" spans="1:10" s="10" customFormat="1" ht="16.5" customHeight="1">
      <c r="A30" s="7">
        <v>1</v>
      </c>
      <c r="B30" s="97">
        <v>101540007</v>
      </c>
      <c r="C30" s="5" t="s">
        <v>117</v>
      </c>
      <c r="D30" s="53" t="s">
        <v>2</v>
      </c>
      <c r="E30" s="5">
        <v>1</v>
      </c>
      <c r="F30" s="66">
        <v>25702</v>
      </c>
      <c r="G30" s="5">
        <f>E30</f>
        <v>1</v>
      </c>
      <c r="H30" s="66">
        <f>F30</f>
        <v>25702</v>
      </c>
      <c r="I30" s="5">
        <f>E30</f>
        <v>1</v>
      </c>
      <c r="J30" s="93">
        <f>F30-H30</f>
        <v>0</v>
      </c>
    </row>
    <row r="31" spans="1:10" s="96" customFormat="1" ht="15.75" customHeight="1">
      <c r="A31" s="36"/>
      <c r="B31" s="95"/>
      <c r="C31" s="37" t="s">
        <v>118</v>
      </c>
      <c r="D31" s="92"/>
      <c r="E31" s="37">
        <v>1</v>
      </c>
      <c r="F31" s="82">
        <v>25702</v>
      </c>
      <c r="G31" s="37">
        <f>SUM(G30)</f>
        <v>1</v>
      </c>
      <c r="H31" s="82">
        <f>H30</f>
        <v>25702</v>
      </c>
      <c r="I31" s="37">
        <f>I30</f>
        <v>1</v>
      </c>
      <c r="J31" s="94">
        <f>SUM(J30)</f>
        <v>0</v>
      </c>
    </row>
    <row r="32" spans="1:10" s="10" customFormat="1" ht="60.75" customHeight="1">
      <c r="A32" s="287" t="s">
        <v>775</v>
      </c>
      <c r="B32" s="287"/>
      <c r="C32" s="287"/>
      <c r="D32" s="287"/>
      <c r="E32" s="287"/>
      <c r="F32" s="287"/>
      <c r="G32" s="287"/>
      <c r="H32" s="287"/>
      <c r="I32" s="287"/>
      <c r="J32" s="287"/>
    </row>
    <row r="33" spans="1:10" s="10" customFormat="1" ht="22.5" customHeight="1">
      <c r="A33" s="238"/>
      <c r="B33" s="238"/>
      <c r="C33" s="238"/>
      <c r="D33" s="238"/>
      <c r="E33" s="238"/>
      <c r="F33" s="238"/>
      <c r="G33" s="238"/>
      <c r="H33" s="238"/>
      <c r="I33" s="294" t="s">
        <v>772</v>
      </c>
      <c r="J33" s="294"/>
    </row>
    <row r="34" spans="1:10" s="10" customFormat="1" ht="18.600000000000001" customHeight="1">
      <c r="A34" s="7"/>
      <c r="B34" s="89"/>
      <c r="C34" s="5">
        <v>1016</v>
      </c>
      <c r="D34" s="53"/>
      <c r="E34" s="5"/>
      <c r="F34" s="66"/>
      <c r="G34" s="5"/>
      <c r="H34" s="66"/>
      <c r="I34" s="5"/>
      <c r="J34" s="93"/>
    </row>
    <row r="35" spans="1:10" s="10" customFormat="1" ht="18.600000000000001" customHeight="1">
      <c r="A35" s="7">
        <v>1</v>
      </c>
      <c r="B35" s="89">
        <v>101630002</v>
      </c>
      <c r="C35" s="5" t="s">
        <v>91</v>
      </c>
      <c r="D35" s="53" t="s">
        <v>2</v>
      </c>
      <c r="E35" s="5">
        <v>1</v>
      </c>
      <c r="F35" s="66">
        <v>158</v>
      </c>
      <c r="G35" s="5">
        <f t="shared" ref="G35:H40" si="4">E35</f>
        <v>1</v>
      </c>
      <c r="H35" s="66">
        <f t="shared" si="4"/>
        <v>158</v>
      </c>
      <c r="I35" s="5">
        <f t="shared" ref="I35:I40" si="5">E35</f>
        <v>1</v>
      </c>
      <c r="J35" s="93">
        <f t="shared" ref="J35:J40" si="6">F35-H35</f>
        <v>0</v>
      </c>
    </row>
    <row r="36" spans="1:10" s="10" customFormat="1" ht="18.600000000000001" customHeight="1">
      <c r="A36" s="7">
        <v>2</v>
      </c>
      <c r="B36" s="89">
        <v>101630003</v>
      </c>
      <c r="C36" s="5" t="s">
        <v>119</v>
      </c>
      <c r="D36" s="53" t="s">
        <v>2</v>
      </c>
      <c r="E36" s="5">
        <v>1</v>
      </c>
      <c r="F36" s="66">
        <v>268</v>
      </c>
      <c r="G36" s="5">
        <f t="shared" si="4"/>
        <v>1</v>
      </c>
      <c r="H36" s="66">
        <f t="shared" si="4"/>
        <v>268</v>
      </c>
      <c r="I36" s="5">
        <f t="shared" si="5"/>
        <v>1</v>
      </c>
      <c r="J36" s="93">
        <f t="shared" si="6"/>
        <v>0</v>
      </c>
    </row>
    <row r="37" spans="1:10" s="10" customFormat="1" ht="18.600000000000001" customHeight="1">
      <c r="A37" s="7">
        <v>3</v>
      </c>
      <c r="B37" s="89" t="s">
        <v>120</v>
      </c>
      <c r="C37" s="5" t="s">
        <v>119</v>
      </c>
      <c r="D37" s="53" t="s">
        <v>2</v>
      </c>
      <c r="E37" s="5">
        <v>2</v>
      </c>
      <c r="F37" s="66">
        <v>530</v>
      </c>
      <c r="G37" s="5">
        <f t="shared" si="4"/>
        <v>2</v>
      </c>
      <c r="H37" s="66">
        <f t="shared" si="4"/>
        <v>530</v>
      </c>
      <c r="I37" s="5">
        <f t="shared" si="5"/>
        <v>2</v>
      </c>
      <c r="J37" s="93">
        <f t="shared" si="6"/>
        <v>0</v>
      </c>
    </row>
    <row r="38" spans="1:10" s="10" customFormat="1" ht="18.600000000000001" customHeight="1">
      <c r="A38" s="7">
        <v>4</v>
      </c>
      <c r="B38" s="89" t="s">
        <v>121</v>
      </c>
      <c r="C38" s="5" t="s">
        <v>122</v>
      </c>
      <c r="D38" s="53" t="s">
        <v>2</v>
      </c>
      <c r="E38" s="5">
        <v>2</v>
      </c>
      <c r="F38" s="66">
        <v>528</v>
      </c>
      <c r="G38" s="5">
        <f t="shared" si="4"/>
        <v>2</v>
      </c>
      <c r="H38" s="66">
        <f t="shared" si="4"/>
        <v>528</v>
      </c>
      <c r="I38" s="5">
        <f t="shared" si="5"/>
        <v>2</v>
      </c>
      <c r="J38" s="93">
        <f t="shared" si="6"/>
        <v>0</v>
      </c>
    </row>
    <row r="39" spans="1:10" s="10" customFormat="1" ht="18.600000000000001" customHeight="1">
      <c r="A39" s="7">
        <v>5</v>
      </c>
      <c r="B39" s="89" t="s">
        <v>123</v>
      </c>
      <c r="C39" s="5" t="s">
        <v>38</v>
      </c>
      <c r="D39" s="53" t="s">
        <v>2</v>
      </c>
      <c r="E39" s="5">
        <v>32</v>
      </c>
      <c r="F39" s="66">
        <v>1664</v>
      </c>
      <c r="G39" s="5">
        <f t="shared" si="4"/>
        <v>32</v>
      </c>
      <c r="H39" s="66">
        <f t="shared" si="4"/>
        <v>1664</v>
      </c>
      <c r="I39" s="5">
        <f t="shared" si="5"/>
        <v>32</v>
      </c>
      <c r="J39" s="93">
        <f t="shared" si="6"/>
        <v>0</v>
      </c>
    </row>
    <row r="40" spans="1:10" s="10" customFormat="1" ht="18.600000000000001" customHeight="1">
      <c r="A40" s="7">
        <v>6</v>
      </c>
      <c r="B40" s="89" t="s">
        <v>124</v>
      </c>
      <c r="C40" s="5" t="s">
        <v>38</v>
      </c>
      <c r="D40" s="53" t="s">
        <v>2</v>
      </c>
      <c r="E40" s="5">
        <v>34</v>
      </c>
      <c r="F40" s="66">
        <v>29410</v>
      </c>
      <c r="G40" s="5">
        <f t="shared" si="4"/>
        <v>34</v>
      </c>
      <c r="H40" s="66">
        <f t="shared" si="4"/>
        <v>29410</v>
      </c>
      <c r="I40" s="5">
        <f t="shared" si="5"/>
        <v>34</v>
      </c>
      <c r="J40" s="93">
        <f t="shared" si="6"/>
        <v>0</v>
      </c>
    </row>
    <row r="41" spans="1:10" s="96" customFormat="1" ht="18.600000000000001" customHeight="1">
      <c r="A41" s="36"/>
      <c r="B41" s="95"/>
      <c r="C41" s="37" t="s">
        <v>125</v>
      </c>
      <c r="D41" s="92"/>
      <c r="E41" s="37">
        <f t="shared" ref="E41:J41" si="7">SUM(E35:E40)</f>
        <v>72</v>
      </c>
      <c r="F41" s="82">
        <f t="shared" si="7"/>
        <v>32558</v>
      </c>
      <c r="G41" s="37">
        <f t="shared" si="7"/>
        <v>72</v>
      </c>
      <c r="H41" s="82">
        <f t="shared" si="7"/>
        <v>32558</v>
      </c>
      <c r="I41" s="37">
        <f t="shared" si="7"/>
        <v>72</v>
      </c>
      <c r="J41" s="94">
        <f t="shared" si="7"/>
        <v>0</v>
      </c>
    </row>
    <row r="42" spans="1:10" s="10" customFormat="1" ht="18.600000000000001" customHeight="1">
      <c r="A42" s="7"/>
      <c r="B42" s="89"/>
      <c r="C42" s="5">
        <v>1113</v>
      </c>
      <c r="D42" s="53"/>
      <c r="E42" s="5"/>
      <c r="F42" s="66"/>
      <c r="G42" s="5"/>
      <c r="H42" s="66"/>
      <c r="I42" s="5"/>
      <c r="J42" s="93"/>
    </row>
    <row r="43" spans="1:10" s="10" customFormat="1" ht="18.600000000000001" customHeight="1">
      <c r="A43" s="7">
        <v>1</v>
      </c>
      <c r="B43" s="89" t="s">
        <v>126</v>
      </c>
      <c r="C43" s="5" t="s">
        <v>127</v>
      </c>
      <c r="D43" s="53" t="s">
        <v>2</v>
      </c>
      <c r="E43" s="5">
        <v>4</v>
      </c>
      <c r="F43" s="66">
        <v>140</v>
      </c>
      <c r="G43" s="5">
        <f>E43</f>
        <v>4</v>
      </c>
      <c r="H43" s="66">
        <f>F43/2</f>
        <v>70</v>
      </c>
      <c r="I43" s="5">
        <f>E43</f>
        <v>4</v>
      </c>
      <c r="J43" s="93">
        <f>F43-H43</f>
        <v>70</v>
      </c>
    </row>
    <row r="44" spans="1:10" s="10" customFormat="1" ht="18.600000000000001" customHeight="1">
      <c r="A44" s="7">
        <v>2</v>
      </c>
      <c r="B44" s="89" t="s">
        <v>128</v>
      </c>
      <c r="C44" s="5" t="s">
        <v>87</v>
      </c>
      <c r="D44" s="53" t="s">
        <v>2</v>
      </c>
      <c r="E44" s="5">
        <v>5</v>
      </c>
      <c r="F44" s="66">
        <v>240</v>
      </c>
      <c r="G44" s="5">
        <f t="shared" ref="G44:G111" si="8">E44</f>
        <v>5</v>
      </c>
      <c r="H44" s="66">
        <f t="shared" ref="H44:H111" si="9">F44/2</f>
        <v>120</v>
      </c>
      <c r="I44" s="5">
        <f t="shared" ref="I44:I111" si="10">E44</f>
        <v>5</v>
      </c>
      <c r="J44" s="93">
        <f t="shared" ref="J44:J111" si="11">F44-H44</f>
        <v>120</v>
      </c>
    </row>
    <row r="45" spans="1:10" s="10" customFormat="1" ht="18.600000000000001" customHeight="1">
      <c r="A45" s="7">
        <v>3</v>
      </c>
      <c r="B45" s="89" t="s">
        <v>129</v>
      </c>
      <c r="C45" s="5" t="s">
        <v>87</v>
      </c>
      <c r="D45" s="53" t="s">
        <v>2</v>
      </c>
      <c r="E45" s="5">
        <v>3</v>
      </c>
      <c r="F45" s="66">
        <v>114</v>
      </c>
      <c r="G45" s="5">
        <f t="shared" si="8"/>
        <v>3</v>
      </c>
      <c r="H45" s="66">
        <f t="shared" si="9"/>
        <v>57</v>
      </c>
      <c r="I45" s="5">
        <f t="shared" si="10"/>
        <v>3</v>
      </c>
      <c r="J45" s="93">
        <f t="shared" si="11"/>
        <v>57</v>
      </c>
    </row>
    <row r="46" spans="1:10" s="10" customFormat="1" ht="18.600000000000001" customHeight="1">
      <c r="A46" s="7">
        <v>4</v>
      </c>
      <c r="B46" s="89" t="s">
        <v>130</v>
      </c>
      <c r="C46" s="5" t="s">
        <v>131</v>
      </c>
      <c r="D46" s="53" t="s">
        <v>2</v>
      </c>
      <c r="E46" s="5">
        <v>5</v>
      </c>
      <c r="F46" s="66">
        <v>50</v>
      </c>
      <c r="G46" s="5">
        <f t="shared" si="8"/>
        <v>5</v>
      </c>
      <c r="H46" s="66">
        <f t="shared" si="9"/>
        <v>25</v>
      </c>
      <c r="I46" s="5">
        <f t="shared" si="10"/>
        <v>5</v>
      </c>
      <c r="J46" s="93">
        <f t="shared" si="11"/>
        <v>25</v>
      </c>
    </row>
    <row r="47" spans="1:10" s="10" customFormat="1" ht="18.600000000000001" customHeight="1">
      <c r="A47" s="7">
        <v>5</v>
      </c>
      <c r="B47" s="89">
        <v>11130028</v>
      </c>
      <c r="C47" s="5" t="s">
        <v>132</v>
      </c>
      <c r="D47" s="53" t="s">
        <v>2</v>
      </c>
      <c r="E47" s="5">
        <v>1</v>
      </c>
      <c r="F47" s="66">
        <v>30</v>
      </c>
      <c r="G47" s="5">
        <f t="shared" si="8"/>
        <v>1</v>
      </c>
      <c r="H47" s="66">
        <f t="shared" si="9"/>
        <v>15</v>
      </c>
      <c r="I47" s="5">
        <f t="shared" si="10"/>
        <v>1</v>
      </c>
      <c r="J47" s="93">
        <f t="shared" si="11"/>
        <v>15</v>
      </c>
    </row>
    <row r="48" spans="1:10" s="10" customFormat="1" ht="18.600000000000001" customHeight="1">
      <c r="A48" s="7">
        <v>6</v>
      </c>
      <c r="B48" s="89">
        <v>11130029</v>
      </c>
      <c r="C48" s="5" t="s">
        <v>133</v>
      </c>
      <c r="D48" s="53" t="s">
        <v>2</v>
      </c>
      <c r="E48" s="5">
        <v>1</v>
      </c>
      <c r="F48" s="66">
        <v>40</v>
      </c>
      <c r="G48" s="5">
        <f t="shared" si="8"/>
        <v>1</v>
      </c>
      <c r="H48" s="66">
        <f t="shared" si="9"/>
        <v>20</v>
      </c>
      <c r="I48" s="5">
        <f t="shared" si="10"/>
        <v>1</v>
      </c>
      <c r="J48" s="93">
        <f t="shared" si="11"/>
        <v>20</v>
      </c>
    </row>
    <row r="49" spans="1:10" s="10" customFormat="1" ht="18.600000000000001" customHeight="1">
      <c r="A49" s="7">
        <v>7</v>
      </c>
      <c r="B49" s="89"/>
      <c r="C49" s="5" t="s">
        <v>134</v>
      </c>
      <c r="D49" s="53" t="s">
        <v>2</v>
      </c>
      <c r="E49" s="5">
        <v>14</v>
      </c>
      <c r="F49" s="66">
        <v>140</v>
      </c>
      <c r="G49" s="5">
        <f t="shared" si="8"/>
        <v>14</v>
      </c>
      <c r="H49" s="66">
        <f t="shared" si="9"/>
        <v>70</v>
      </c>
      <c r="I49" s="5">
        <f t="shared" si="10"/>
        <v>14</v>
      </c>
      <c r="J49" s="93">
        <f t="shared" si="11"/>
        <v>70</v>
      </c>
    </row>
    <row r="50" spans="1:10" s="10" customFormat="1" ht="18.600000000000001" customHeight="1">
      <c r="A50" s="7">
        <v>8</v>
      </c>
      <c r="B50" s="89" t="s">
        <v>135</v>
      </c>
      <c r="C50" s="5" t="s">
        <v>136</v>
      </c>
      <c r="D50" s="53" t="s">
        <v>2</v>
      </c>
      <c r="E50" s="5">
        <v>6</v>
      </c>
      <c r="F50" s="66">
        <v>60</v>
      </c>
      <c r="G50" s="5">
        <f t="shared" si="8"/>
        <v>6</v>
      </c>
      <c r="H50" s="66">
        <f t="shared" si="9"/>
        <v>30</v>
      </c>
      <c r="I50" s="5">
        <f t="shared" si="10"/>
        <v>6</v>
      </c>
      <c r="J50" s="93">
        <f t="shared" si="11"/>
        <v>30</v>
      </c>
    </row>
    <row r="51" spans="1:10" s="10" customFormat="1" ht="18.600000000000001" customHeight="1">
      <c r="A51" s="7">
        <v>9</v>
      </c>
      <c r="B51" s="89" t="s">
        <v>137</v>
      </c>
      <c r="C51" s="5" t="s">
        <v>138</v>
      </c>
      <c r="D51" s="53" t="s">
        <v>2</v>
      </c>
      <c r="E51" s="5">
        <v>12</v>
      </c>
      <c r="F51" s="66">
        <v>240</v>
      </c>
      <c r="G51" s="5">
        <f t="shared" si="8"/>
        <v>12</v>
      </c>
      <c r="H51" s="66">
        <f t="shared" si="9"/>
        <v>120</v>
      </c>
      <c r="I51" s="5">
        <f t="shared" si="10"/>
        <v>12</v>
      </c>
      <c r="J51" s="93">
        <f t="shared" si="11"/>
        <v>120</v>
      </c>
    </row>
    <row r="52" spans="1:10" s="10" customFormat="1" ht="18.600000000000001" customHeight="1">
      <c r="A52" s="7">
        <v>10</v>
      </c>
      <c r="B52" s="89">
        <v>11130055</v>
      </c>
      <c r="C52" s="5" t="s">
        <v>139</v>
      </c>
      <c r="D52" s="53" t="s">
        <v>2</v>
      </c>
      <c r="E52" s="5">
        <v>1</v>
      </c>
      <c r="F52" s="66">
        <v>26</v>
      </c>
      <c r="G52" s="5">
        <f t="shared" si="8"/>
        <v>1</v>
      </c>
      <c r="H52" s="66">
        <f t="shared" si="9"/>
        <v>13</v>
      </c>
      <c r="I52" s="5">
        <f t="shared" si="10"/>
        <v>1</v>
      </c>
      <c r="J52" s="93">
        <f t="shared" si="11"/>
        <v>13</v>
      </c>
    </row>
    <row r="53" spans="1:10" s="10" customFormat="1" ht="14.25" customHeight="1">
      <c r="A53" s="7">
        <v>11</v>
      </c>
      <c r="B53" s="89">
        <v>11130056</v>
      </c>
      <c r="C53" s="5" t="s">
        <v>140</v>
      </c>
      <c r="D53" s="53" t="s">
        <v>2</v>
      </c>
      <c r="E53" s="5">
        <v>1</v>
      </c>
      <c r="F53" s="66">
        <v>18</v>
      </c>
      <c r="G53" s="5">
        <f t="shared" si="8"/>
        <v>1</v>
      </c>
      <c r="H53" s="66">
        <f t="shared" si="9"/>
        <v>9</v>
      </c>
      <c r="I53" s="5">
        <f t="shared" si="10"/>
        <v>1</v>
      </c>
      <c r="J53" s="93">
        <f t="shared" si="11"/>
        <v>9</v>
      </c>
    </row>
    <row r="54" spans="1:10" s="10" customFormat="1" ht="18.600000000000001" customHeight="1">
      <c r="A54" s="7">
        <v>13</v>
      </c>
      <c r="B54" s="89" t="s">
        <v>141</v>
      </c>
      <c r="C54" s="5" t="s">
        <v>142</v>
      </c>
      <c r="D54" s="53" t="s">
        <v>2</v>
      </c>
      <c r="E54" s="5">
        <v>2</v>
      </c>
      <c r="F54" s="66">
        <v>120</v>
      </c>
      <c r="G54" s="5">
        <f t="shared" si="8"/>
        <v>2</v>
      </c>
      <c r="H54" s="66">
        <f t="shared" si="9"/>
        <v>60</v>
      </c>
      <c r="I54" s="5">
        <f t="shared" si="10"/>
        <v>2</v>
      </c>
      <c r="J54" s="93">
        <f t="shared" si="11"/>
        <v>60</v>
      </c>
    </row>
    <row r="55" spans="1:10" s="10" customFormat="1" ht="18.600000000000001" customHeight="1">
      <c r="A55" s="7">
        <v>14</v>
      </c>
      <c r="B55" s="89" t="s">
        <v>143</v>
      </c>
      <c r="C55" s="5" t="s">
        <v>144</v>
      </c>
      <c r="D55" s="53" t="s">
        <v>2</v>
      </c>
      <c r="E55" s="5">
        <v>36</v>
      </c>
      <c r="F55" s="66">
        <v>1440</v>
      </c>
      <c r="G55" s="5">
        <f t="shared" si="8"/>
        <v>36</v>
      </c>
      <c r="H55" s="66">
        <f t="shared" si="9"/>
        <v>720</v>
      </c>
      <c r="I55" s="5">
        <f t="shared" si="10"/>
        <v>36</v>
      </c>
      <c r="J55" s="93">
        <f t="shared" si="11"/>
        <v>720</v>
      </c>
    </row>
    <row r="56" spans="1:10" s="10" customFormat="1" ht="18.600000000000001" customHeight="1">
      <c r="A56" s="7">
        <v>15</v>
      </c>
      <c r="B56" s="89">
        <v>11130101</v>
      </c>
      <c r="C56" s="5" t="s">
        <v>145</v>
      </c>
      <c r="D56" s="53" t="s">
        <v>2</v>
      </c>
      <c r="E56" s="5">
        <v>1</v>
      </c>
      <c r="F56" s="66">
        <v>90</v>
      </c>
      <c r="G56" s="5">
        <f t="shared" si="8"/>
        <v>1</v>
      </c>
      <c r="H56" s="66">
        <f t="shared" si="9"/>
        <v>45</v>
      </c>
      <c r="I56" s="5">
        <f t="shared" si="10"/>
        <v>1</v>
      </c>
      <c r="J56" s="93">
        <f t="shared" si="11"/>
        <v>45</v>
      </c>
    </row>
    <row r="57" spans="1:10" s="10" customFormat="1" ht="18.600000000000001" customHeight="1">
      <c r="A57" s="7">
        <v>16</v>
      </c>
      <c r="B57" s="89" t="s">
        <v>146</v>
      </c>
      <c r="C57" s="5" t="s">
        <v>147</v>
      </c>
      <c r="D57" s="53" t="s">
        <v>2</v>
      </c>
      <c r="E57" s="5">
        <v>1</v>
      </c>
      <c r="F57" s="66">
        <v>53</v>
      </c>
      <c r="G57" s="5">
        <f t="shared" si="8"/>
        <v>1</v>
      </c>
      <c r="H57" s="66">
        <f t="shared" si="9"/>
        <v>26.5</v>
      </c>
      <c r="I57" s="5">
        <f t="shared" si="10"/>
        <v>1</v>
      </c>
      <c r="J57" s="93">
        <f t="shared" si="11"/>
        <v>26.5</v>
      </c>
    </row>
    <row r="58" spans="1:10" s="10" customFormat="1" ht="18.600000000000001" customHeight="1">
      <c r="A58" s="7">
        <v>17</v>
      </c>
      <c r="B58" s="89">
        <v>11130106</v>
      </c>
      <c r="C58" s="5" t="s">
        <v>148</v>
      </c>
      <c r="D58" s="53" t="s">
        <v>2</v>
      </c>
      <c r="E58" s="5">
        <v>1</v>
      </c>
      <c r="F58" s="66">
        <v>68</v>
      </c>
      <c r="G58" s="5">
        <f t="shared" si="8"/>
        <v>1</v>
      </c>
      <c r="H58" s="66">
        <f t="shared" si="9"/>
        <v>34</v>
      </c>
      <c r="I58" s="5">
        <f t="shared" si="10"/>
        <v>1</v>
      </c>
      <c r="J58" s="93">
        <f t="shared" si="11"/>
        <v>34</v>
      </c>
    </row>
    <row r="59" spans="1:10" s="10" customFormat="1" ht="18.600000000000001" customHeight="1">
      <c r="A59" s="7">
        <v>18</v>
      </c>
      <c r="B59" s="89">
        <v>11130108</v>
      </c>
      <c r="C59" s="5" t="s">
        <v>149</v>
      </c>
      <c r="D59" s="53" t="s">
        <v>2</v>
      </c>
      <c r="E59" s="5">
        <v>1</v>
      </c>
      <c r="F59" s="66">
        <v>80</v>
      </c>
      <c r="G59" s="5">
        <f t="shared" si="8"/>
        <v>1</v>
      </c>
      <c r="H59" s="66">
        <f t="shared" si="9"/>
        <v>40</v>
      </c>
      <c r="I59" s="5">
        <f t="shared" si="10"/>
        <v>1</v>
      </c>
      <c r="J59" s="93">
        <f t="shared" si="11"/>
        <v>40</v>
      </c>
    </row>
    <row r="60" spans="1:10" s="10" customFormat="1" ht="18.600000000000001" customHeight="1">
      <c r="A60" s="7">
        <v>19</v>
      </c>
      <c r="B60" s="89" t="s">
        <v>150</v>
      </c>
      <c r="C60" s="5" t="s">
        <v>151</v>
      </c>
      <c r="D60" s="53" t="s">
        <v>2</v>
      </c>
      <c r="E60" s="5">
        <v>3</v>
      </c>
      <c r="F60" s="66">
        <v>153</v>
      </c>
      <c r="G60" s="5">
        <f t="shared" si="8"/>
        <v>3</v>
      </c>
      <c r="H60" s="66">
        <f t="shared" si="9"/>
        <v>76.5</v>
      </c>
      <c r="I60" s="5">
        <f t="shared" si="10"/>
        <v>3</v>
      </c>
      <c r="J60" s="93">
        <f t="shared" si="11"/>
        <v>76.5</v>
      </c>
    </row>
    <row r="61" spans="1:10" s="10" customFormat="1" ht="49.5" customHeight="1">
      <c r="A61" s="287" t="s">
        <v>775</v>
      </c>
      <c r="B61" s="287"/>
      <c r="C61" s="287"/>
      <c r="D61" s="287"/>
      <c r="E61" s="287"/>
      <c r="F61" s="287"/>
      <c r="G61" s="287"/>
      <c r="H61" s="287"/>
      <c r="I61" s="287"/>
      <c r="J61" s="287"/>
    </row>
    <row r="62" spans="1:10" s="10" customFormat="1" ht="15.75" customHeight="1">
      <c r="A62" s="238"/>
      <c r="B62" s="238"/>
      <c r="C62" s="238"/>
      <c r="D62" s="238"/>
      <c r="E62" s="238"/>
      <c r="F62" s="238"/>
      <c r="G62" s="238"/>
      <c r="H62" s="238"/>
      <c r="I62" s="292" t="s">
        <v>772</v>
      </c>
      <c r="J62" s="292"/>
    </row>
    <row r="63" spans="1:10" s="10" customFormat="1" ht="15" customHeight="1">
      <c r="A63" s="7">
        <v>20</v>
      </c>
      <c r="B63" s="89">
        <v>11130113</v>
      </c>
      <c r="C63" s="5" t="s">
        <v>152</v>
      </c>
      <c r="D63" s="53" t="s">
        <v>2</v>
      </c>
      <c r="E63" s="5">
        <v>1</v>
      </c>
      <c r="F63" s="66">
        <v>42</v>
      </c>
      <c r="G63" s="5">
        <f t="shared" si="8"/>
        <v>1</v>
      </c>
      <c r="H63" s="66">
        <f t="shared" si="9"/>
        <v>21</v>
      </c>
      <c r="I63" s="5">
        <f t="shared" si="10"/>
        <v>1</v>
      </c>
      <c r="J63" s="93">
        <f t="shared" si="11"/>
        <v>21</v>
      </c>
    </row>
    <row r="64" spans="1:10" s="10" customFormat="1" ht="18.600000000000001" customHeight="1">
      <c r="A64" s="7">
        <v>21</v>
      </c>
      <c r="B64" s="89">
        <v>11130114</v>
      </c>
      <c r="C64" s="5" t="s">
        <v>153</v>
      </c>
      <c r="D64" s="53" t="s">
        <v>2</v>
      </c>
      <c r="E64" s="5">
        <v>1</v>
      </c>
      <c r="F64" s="66">
        <v>83</v>
      </c>
      <c r="G64" s="5">
        <f t="shared" si="8"/>
        <v>1</v>
      </c>
      <c r="H64" s="66">
        <f t="shared" si="9"/>
        <v>41.5</v>
      </c>
      <c r="I64" s="5">
        <f t="shared" si="10"/>
        <v>1</v>
      </c>
      <c r="J64" s="93">
        <f t="shared" si="11"/>
        <v>41.5</v>
      </c>
    </row>
    <row r="65" spans="1:10" s="10" customFormat="1" ht="18.600000000000001" customHeight="1">
      <c r="A65" s="7">
        <v>23</v>
      </c>
      <c r="B65" s="89">
        <v>11130116</v>
      </c>
      <c r="C65" s="5" t="s">
        <v>154</v>
      </c>
      <c r="D65" s="53" t="s">
        <v>2</v>
      </c>
      <c r="E65" s="5">
        <v>1</v>
      </c>
      <c r="F65" s="66">
        <v>8</v>
      </c>
      <c r="G65" s="5">
        <f t="shared" si="8"/>
        <v>1</v>
      </c>
      <c r="H65" s="66">
        <f t="shared" si="9"/>
        <v>4</v>
      </c>
      <c r="I65" s="5">
        <f t="shared" si="10"/>
        <v>1</v>
      </c>
      <c r="J65" s="93">
        <f t="shared" si="11"/>
        <v>4</v>
      </c>
    </row>
    <row r="66" spans="1:10" s="10" customFormat="1" ht="18.600000000000001" customHeight="1">
      <c r="A66" s="7">
        <v>24</v>
      </c>
      <c r="B66" s="89">
        <v>11130117</v>
      </c>
      <c r="C66" s="5" t="s">
        <v>155</v>
      </c>
      <c r="D66" s="53" t="s">
        <v>2</v>
      </c>
      <c r="E66" s="5">
        <v>1</v>
      </c>
      <c r="F66" s="66">
        <v>46</v>
      </c>
      <c r="G66" s="5">
        <f t="shared" si="8"/>
        <v>1</v>
      </c>
      <c r="H66" s="66">
        <f t="shared" si="9"/>
        <v>23</v>
      </c>
      <c r="I66" s="5">
        <f t="shared" si="10"/>
        <v>1</v>
      </c>
      <c r="J66" s="93">
        <f t="shared" si="11"/>
        <v>23</v>
      </c>
    </row>
    <row r="67" spans="1:10" s="10" customFormat="1" ht="18.600000000000001" customHeight="1">
      <c r="A67" s="7">
        <v>25</v>
      </c>
      <c r="B67" s="89">
        <v>11130118</v>
      </c>
      <c r="C67" s="5" t="s">
        <v>156</v>
      </c>
      <c r="D67" s="53" t="s">
        <v>2</v>
      </c>
      <c r="E67" s="5">
        <v>1</v>
      </c>
      <c r="F67" s="66">
        <v>42</v>
      </c>
      <c r="G67" s="5">
        <f t="shared" si="8"/>
        <v>1</v>
      </c>
      <c r="H67" s="66">
        <f t="shared" si="9"/>
        <v>21</v>
      </c>
      <c r="I67" s="5">
        <f t="shared" si="10"/>
        <v>1</v>
      </c>
      <c r="J67" s="93">
        <f t="shared" si="11"/>
        <v>21</v>
      </c>
    </row>
    <row r="68" spans="1:10" s="10" customFormat="1" ht="18.600000000000001" customHeight="1">
      <c r="A68" s="7">
        <v>26</v>
      </c>
      <c r="B68" s="89" t="s">
        <v>157</v>
      </c>
      <c r="C68" s="5" t="s">
        <v>158</v>
      </c>
      <c r="D68" s="53" t="s">
        <v>2</v>
      </c>
      <c r="E68" s="5">
        <v>3</v>
      </c>
      <c r="F68" s="66">
        <v>300</v>
      </c>
      <c r="G68" s="5">
        <f t="shared" si="8"/>
        <v>3</v>
      </c>
      <c r="H68" s="66">
        <f t="shared" si="9"/>
        <v>150</v>
      </c>
      <c r="I68" s="5">
        <f t="shared" si="10"/>
        <v>3</v>
      </c>
      <c r="J68" s="93">
        <f t="shared" si="11"/>
        <v>150</v>
      </c>
    </row>
    <row r="69" spans="1:10" s="10" customFormat="1" ht="18.600000000000001" customHeight="1">
      <c r="A69" s="7">
        <v>27</v>
      </c>
      <c r="B69" s="89" t="s">
        <v>159</v>
      </c>
      <c r="C69" s="5" t="s">
        <v>160</v>
      </c>
      <c r="D69" s="53" t="s">
        <v>2</v>
      </c>
      <c r="E69" s="5">
        <v>25</v>
      </c>
      <c r="F69" s="66">
        <v>1200</v>
      </c>
      <c r="G69" s="5">
        <f t="shared" si="8"/>
        <v>25</v>
      </c>
      <c r="H69" s="66">
        <f t="shared" si="9"/>
        <v>600</v>
      </c>
      <c r="I69" s="5">
        <f t="shared" si="10"/>
        <v>25</v>
      </c>
      <c r="J69" s="93">
        <f t="shared" si="11"/>
        <v>600</v>
      </c>
    </row>
    <row r="70" spans="1:10" s="10" customFormat="1" ht="18.600000000000001" customHeight="1">
      <c r="A70" s="7">
        <v>28</v>
      </c>
      <c r="B70" s="89"/>
      <c r="C70" s="5" t="s">
        <v>161</v>
      </c>
      <c r="D70" s="53" t="s">
        <v>3</v>
      </c>
      <c r="E70" s="5">
        <v>7.45</v>
      </c>
      <c r="F70" s="66">
        <v>179</v>
      </c>
      <c r="G70" s="5">
        <f t="shared" si="8"/>
        <v>7.45</v>
      </c>
      <c r="H70" s="66">
        <f t="shared" si="9"/>
        <v>89.5</v>
      </c>
      <c r="I70" s="5">
        <f t="shared" si="10"/>
        <v>7.45</v>
      </c>
      <c r="J70" s="93">
        <f t="shared" si="11"/>
        <v>89.5</v>
      </c>
    </row>
    <row r="71" spans="1:10" s="10" customFormat="1" ht="18.600000000000001" customHeight="1">
      <c r="A71" s="7">
        <v>29</v>
      </c>
      <c r="B71" s="89"/>
      <c r="C71" s="5" t="s">
        <v>162</v>
      </c>
      <c r="D71" s="53" t="s">
        <v>3</v>
      </c>
      <c r="E71" s="5">
        <v>5.8</v>
      </c>
      <c r="F71" s="66">
        <v>111</v>
      </c>
      <c r="G71" s="5">
        <f t="shared" si="8"/>
        <v>5.8</v>
      </c>
      <c r="H71" s="66">
        <f t="shared" si="9"/>
        <v>55.5</v>
      </c>
      <c r="I71" s="5">
        <f t="shared" si="10"/>
        <v>5.8</v>
      </c>
      <c r="J71" s="93">
        <f t="shared" si="11"/>
        <v>55.5</v>
      </c>
    </row>
    <row r="72" spans="1:10" s="10" customFormat="1" ht="18.600000000000001" customHeight="1">
      <c r="A72" s="7">
        <v>30</v>
      </c>
      <c r="B72" s="89"/>
      <c r="C72" s="5" t="s">
        <v>163</v>
      </c>
      <c r="D72" s="53" t="s">
        <v>3</v>
      </c>
      <c r="E72" s="5">
        <v>7.25</v>
      </c>
      <c r="F72" s="66">
        <v>189</v>
      </c>
      <c r="G72" s="5">
        <f t="shared" si="8"/>
        <v>7.25</v>
      </c>
      <c r="H72" s="66">
        <f t="shared" si="9"/>
        <v>94.5</v>
      </c>
      <c r="I72" s="5">
        <f t="shared" si="10"/>
        <v>7.25</v>
      </c>
      <c r="J72" s="93">
        <f t="shared" si="11"/>
        <v>94.5</v>
      </c>
    </row>
    <row r="73" spans="1:10" s="10" customFormat="1" ht="18.600000000000001" customHeight="1">
      <c r="A73" s="7">
        <v>31</v>
      </c>
      <c r="B73" s="89" t="s">
        <v>164</v>
      </c>
      <c r="C73" s="5" t="s">
        <v>165</v>
      </c>
      <c r="D73" s="53" t="s">
        <v>2</v>
      </c>
      <c r="E73" s="5">
        <v>19</v>
      </c>
      <c r="F73" s="66">
        <v>190</v>
      </c>
      <c r="G73" s="5">
        <f t="shared" si="8"/>
        <v>19</v>
      </c>
      <c r="H73" s="66">
        <f t="shared" si="9"/>
        <v>95</v>
      </c>
      <c r="I73" s="5">
        <f t="shared" si="10"/>
        <v>19</v>
      </c>
      <c r="J73" s="93">
        <f t="shared" si="11"/>
        <v>95</v>
      </c>
    </row>
    <row r="74" spans="1:10" s="10" customFormat="1" ht="18.600000000000001" customHeight="1">
      <c r="A74" s="7">
        <v>34</v>
      </c>
      <c r="B74" s="89">
        <v>11130179</v>
      </c>
      <c r="C74" s="5" t="s">
        <v>84</v>
      </c>
      <c r="D74" s="53" t="s">
        <v>2</v>
      </c>
      <c r="E74" s="5">
        <v>1</v>
      </c>
      <c r="F74" s="66">
        <v>7</v>
      </c>
      <c r="G74" s="5">
        <f t="shared" si="8"/>
        <v>1</v>
      </c>
      <c r="H74" s="66">
        <f t="shared" si="9"/>
        <v>3.5</v>
      </c>
      <c r="I74" s="5">
        <f t="shared" si="10"/>
        <v>1</v>
      </c>
      <c r="J74" s="93">
        <f t="shared" si="11"/>
        <v>3.5</v>
      </c>
    </row>
    <row r="75" spans="1:10" s="10" customFormat="1" ht="13.5" customHeight="1">
      <c r="A75" s="7">
        <v>35</v>
      </c>
      <c r="B75" s="89">
        <v>11130182</v>
      </c>
      <c r="C75" s="5" t="s">
        <v>166</v>
      </c>
      <c r="D75" s="53" t="s">
        <v>2</v>
      </c>
      <c r="E75" s="5">
        <v>1</v>
      </c>
      <c r="F75" s="66">
        <v>38</v>
      </c>
      <c r="G75" s="5">
        <f t="shared" si="8"/>
        <v>1</v>
      </c>
      <c r="H75" s="66">
        <f t="shared" si="9"/>
        <v>19</v>
      </c>
      <c r="I75" s="5">
        <f t="shared" si="10"/>
        <v>1</v>
      </c>
      <c r="J75" s="93">
        <f t="shared" si="11"/>
        <v>19</v>
      </c>
    </row>
    <row r="76" spans="1:10" s="10" customFormat="1" ht="18.600000000000001" customHeight="1">
      <c r="A76" s="7">
        <v>36</v>
      </c>
      <c r="B76" s="89" t="s">
        <v>167</v>
      </c>
      <c r="C76" s="5" t="s">
        <v>168</v>
      </c>
      <c r="D76" s="53" t="s">
        <v>2</v>
      </c>
      <c r="E76" s="5">
        <v>2</v>
      </c>
      <c r="F76" s="66">
        <v>28</v>
      </c>
      <c r="G76" s="5">
        <f t="shared" si="8"/>
        <v>2</v>
      </c>
      <c r="H76" s="66">
        <f t="shared" si="9"/>
        <v>14</v>
      </c>
      <c r="I76" s="5">
        <f t="shared" si="10"/>
        <v>2</v>
      </c>
      <c r="J76" s="93">
        <f t="shared" si="11"/>
        <v>14</v>
      </c>
    </row>
    <row r="77" spans="1:10" s="10" customFormat="1" ht="18.600000000000001" customHeight="1">
      <c r="A77" s="7">
        <v>37</v>
      </c>
      <c r="B77" s="89">
        <v>11130192</v>
      </c>
      <c r="C77" s="5" t="s">
        <v>169</v>
      </c>
      <c r="D77" s="53" t="s">
        <v>2</v>
      </c>
      <c r="E77" s="5">
        <v>1</v>
      </c>
      <c r="F77" s="66">
        <v>42</v>
      </c>
      <c r="G77" s="5">
        <f t="shared" si="8"/>
        <v>1</v>
      </c>
      <c r="H77" s="66">
        <f t="shared" si="9"/>
        <v>21</v>
      </c>
      <c r="I77" s="5">
        <f t="shared" si="10"/>
        <v>1</v>
      </c>
      <c r="J77" s="93">
        <f t="shared" si="11"/>
        <v>21</v>
      </c>
    </row>
    <row r="78" spans="1:10" s="10" customFormat="1" ht="18.600000000000001" customHeight="1">
      <c r="A78" s="7">
        <v>38</v>
      </c>
      <c r="B78" s="89"/>
      <c r="C78" s="5" t="s">
        <v>170</v>
      </c>
      <c r="D78" s="53" t="s">
        <v>3</v>
      </c>
      <c r="E78" s="5">
        <v>16</v>
      </c>
      <c r="F78" s="66">
        <v>128</v>
      </c>
      <c r="G78" s="5">
        <f t="shared" si="8"/>
        <v>16</v>
      </c>
      <c r="H78" s="66">
        <f t="shared" si="9"/>
        <v>64</v>
      </c>
      <c r="I78" s="5">
        <f t="shared" si="10"/>
        <v>16</v>
      </c>
      <c r="J78" s="93">
        <f t="shared" si="11"/>
        <v>64</v>
      </c>
    </row>
    <row r="79" spans="1:10" s="10" customFormat="1" ht="18.600000000000001" customHeight="1">
      <c r="A79" s="7">
        <v>39</v>
      </c>
      <c r="B79" s="89" t="s">
        <v>171</v>
      </c>
      <c r="C79" s="5" t="s">
        <v>172</v>
      </c>
      <c r="D79" s="53" t="s">
        <v>2</v>
      </c>
      <c r="E79" s="5">
        <v>13</v>
      </c>
      <c r="F79" s="66">
        <v>715</v>
      </c>
      <c r="G79" s="5">
        <f t="shared" si="8"/>
        <v>13</v>
      </c>
      <c r="H79" s="66">
        <f t="shared" si="9"/>
        <v>357.5</v>
      </c>
      <c r="I79" s="5">
        <f t="shared" si="10"/>
        <v>13</v>
      </c>
      <c r="J79" s="93">
        <f t="shared" si="11"/>
        <v>357.5</v>
      </c>
    </row>
    <row r="80" spans="1:10" s="10" customFormat="1" ht="18.600000000000001" customHeight="1">
      <c r="A80" s="7">
        <v>40</v>
      </c>
      <c r="B80" s="89" t="s">
        <v>173</v>
      </c>
      <c r="C80" s="5" t="s">
        <v>174</v>
      </c>
      <c r="D80" s="53" t="s">
        <v>2</v>
      </c>
      <c r="E80" s="5">
        <v>12</v>
      </c>
      <c r="F80" s="66">
        <v>300</v>
      </c>
      <c r="G80" s="5">
        <f t="shared" si="8"/>
        <v>12</v>
      </c>
      <c r="H80" s="66">
        <f t="shared" si="9"/>
        <v>150</v>
      </c>
      <c r="I80" s="5">
        <f t="shared" si="10"/>
        <v>12</v>
      </c>
      <c r="J80" s="93">
        <f t="shared" si="11"/>
        <v>150</v>
      </c>
    </row>
    <row r="81" spans="1:10" s="10" customFormat="1" ht="18.600000000000001" customHeight="1">
      <c r="A81" s="7">
        <v>41</v>
      </c>
      <c r="B81" s="89" t="s">
        <v>175</v>
      </c>
      <c r="C81" s="5" t="s">
        <v>176</v>
      </c>
      <c r="D81" s="53" t="s">
        <v>2</v>
      </c>
      <c r="E81" s="5">
        <v>11</v>
      </c>
      <c r="F81" s="66">
        <v>220</v>
      </c>
      <c r="G81" s="5">
        <f t="shared" si="8"/>
        <v>11</v>
      </c>
      <c r="H81" s="66">
        <f t="shared" si="9"/>
        <v>110</v>
      </c>
      <c r="I81" s="5">
        <f t="shared" si="10"/>
        <v>11</v>
      </c>
      <c r="J81" s="93">
        <f t="shared" si="11"/>
        <v>110</v>
      </c>
    </row>
    <row r="82" spans="1:10" s="10" customFormat="1" ht="14.25" customHeight="1">
      <c r="A82" s="7">
        <v>42</v>
      </c>
      <c r="B82" s="89"/>
      <c r="C82" s="5" t="s">
        <v>177</v>
      </c>
      <c r="D82" s="53" t="s">
        <v>2</v>
      </c>
      <c r="E82" s="5">
        <v>1</v>
      </c>
      <c r="F82" s="66">
        <v>4</v>
      </c>
      <c r="G82" s="5">
        <f t="shared" si="8"/>
        <v>1</v>
      </c>
      <c r="H82" s="66">
        <f t="shared" si="9"/>
        <v>2</v>
      </c>
      <c r="I82" s="5">
        <f t="shared" si="10"/>
        <v>1</v>
      </c>
      <c r="J82" s="93">
        <f t="shared" si="11"/>
        <v>2</v>
      </c>
    </row>
    <row r="83" spans="1:10" s="10" customFormat="1" ht="18.600000000000001" customHeight="1">
      <c r="A83" s="7">
        <v>43</v>
      </c>
      <c r="B83" s="89">
        <v>11130242</v>
      </c>
      <c r="C83" s="5" t="s">
        <v>178</v>
      </c>
      <c r="D83" s="53" t="s">
        <v>2</v>
      </c>
      <c r="E83" s="5">
        <v>1</v>
      </c>
      <c r="F83" s="66">
        <v>60</v>
      </c>
      <c r="G83" s="5">
        <f t="shared" si="8"/>
        <v>1</v>
      </c>
      <c r="H83" s="66">
        <f t="shared" si="9"/>
        <v>30</v>
      </c>
      <c r="I83" s="5">
        <f t="shared" si="10"/>
        <v>1</v>
      </c>
      <c r="J83" s="93">
        <f t="shared" si="11"/>
        <v>30</v>
      </c>
    </row>
    <row r="84" spans="1:10" s="10" customFormat="1" ht="18.600000000000001" customHeight="1">
      <c r="A84" s="7">
        <v>46</v>
      </c>
      <c r="B84" s="89" t="s">
        <v>179</v>
      </c>
      <c r="C84" s="5" t="s">
        <v>145</v>
      </c>
      <c r="D84" s="53" t="s">
        <v>2</v>
      </c>
      <c r="E84" s="5">
        <v>2</v>
      </c>
      <c r="F84" s="66">
        <v>220</v>
      </c>
      <c r="G84" s="5">
        <f t="shared" si="8"/>
        <v>2</v>
      </c>
      <c r="H84" s="66">
        <f t="shared" si="9"/>
        <v>110</v>
      </c>
      <c r="I84" s="5">
        <f t="shared" si="10"/>
        <v>2</v>
      </c>
      <c r="J84" s="93">
        <f t="shared" si="11"/>
        <v>110</v>
      </c>
    </row>
    <row r="85" spans="1:10" s="10" customFormat="1" ht="18.600000000000001" customHeight="1">
      <c r="A85" s="7">
        <v>47</v>
      </c>
      <c r="B85" s="89"/>
      <c r="C85" s="5" t="s">
        <v>180</v>
      </c>
      <c r="D85" s="53" t="s">
        <v>2</v>
      </c>
      <c r="E85" s="5">
        <v>2</v>
      </c>
      <c r="F85" s="66">
        <v>10</v>
      </c>
      <c r="G85" s="5">
        <f t="shared" si="8"/>
        <v>2</v>
      </c>
      <c r="H85" s="66">
        <f t="shared" si="9"/>
        <v>5</v>
      </c>
      <c r="I85" s="5">
        <f t="shared" si="10"/>
        <v>2</v>
      </c>
      <c r="J85" s="93">
        <f t="shared" si="11"/>
        <v>5</v>
      </c>
    </row>
    <row r="86" spans="1:10" s="10" customFormat="1" ht="18.600000000000001" customHeight="1">
      <c r="A86" s="7">
        <v>49</v>
      </c>
      <c r="B86" s="89"/>
      <c r="C86" s="5" t="s">
        <v>181</v>
      </c>
      <c r="D86" s="53" t="s">
        <v>2</v>
      </c>
      <c r="E86" s="5">
        <v>1</v>
      </c>
      <c r="F86" s="66">
        <v>3</v>
      </c>
      <c r="G86" s="5">
        <f t="shared" si="8"/>
        <v>1</v>
      </c>
      <c r="H86" s="66">
        <f t="shared" si="9"/>
        <v>1.5</v>
      </c>
      <c r="I86" s="5">
        <f t="shared" si="10"/>
        <v>1</v>
      </c>
      <c r="J86" s="93">
        <f t="shared" si="11"/>
        <v>1.5</v>
      </c>
    </row>
    <row r="87" spans="1:10" s="10" customFormat="1" ht="18.600000000000001" customHeight="1">
      <c r="A87" s="7">
        <v>50</v>
      </c>
      <c r="B87" s="89"/>
      <c r="C87" s="5" t="s">
        <v>182</v>
      </c>
      <c r="D87" s="53" t="s">
        <v>2</v>
      </c>
      <c r="E87" s="5">
        <v>1</v>
      </c>
      <c r="F87" s="66">
        <v>3</v>
      </c>
      <c r="G87" s="5">
        <f t="shared" si="8"/>
        <v>1</v>
      </c>
      <c r="H87" s="66">
        <f t="shared" si="9"/>
        <v>1.5</v>
      </c>
      <c r="I87" s="5">
        <f t="shared" si="10"/>
        <v>1</v>
      </c>
      <c r="J87" s="93">
        <f t="shared" si="11"/>
        <v>1.5</v>
      </c>
    </row>
    <row r="88" spans="1:10" s="10" customFormat="1" ht="18.600000000000001" customHeight="1">
      <c r="A88" s="7">
        <v>51</v>
      </c>
      <c r="B88" s="89"/>
      <c r="C88" s="5" t="s">
        <v>183</v>
      </c>
      <c r="D88" s="53" t="s">
        <v>2</v>
      </c>
      <c r="E88" s="5">
        <v>6</v>
      </c>
      <c r="F88" s="66">
        <v>18</v>
      </c>
      <c r="G88" s="5">
        <f t="shared" si="8"/>
        <v>6</v>
      </c>
      <c r="H88" s="66">
        <f t="shared" si="9"/>
        <v>9</v>
      </c>
      <c r="I88" s="5">
        <f t="shared" si="10"/>
        <v>6</v>
      </c>
      <c r="J88" s="93">
        <f t="shared" si="11"/>
        <v>9</v>
      </c>
    </row>
    <row r="89" spans="1:10" s="10" customFormat="1" ht="18.600000000000001" customHeight="1">
      <c r="A89" s="7">
        <v>52</v>
      </c>
      <c r="B89" s="89"/>
      <c r="C89" s="5" t="s">
        <v>184</v>
      </c>
      <c r="D89" s="53" t="s">
        <v>2</v>
      </c>
      <c r="E89" s="5">
        <v>2</v>
      </c>
      <c r="F89" s="66">
        <v>8</v>
      </c>
      <c r="G89" s="5">
        <f t="shared" si="8"/>
        <v>2</v>
      </c>
      <c r="H89" s="66">
        <f t="shared" si="9"/>
        <v>4</v>
      </c>
      <c r="I89" s="5">
        <f t="shared" si="10"/>
        <v>2</v>
      </c>
      <c r="J89" s="93">
        <f t="shared" si="11"/>
        <v>4</v>
      </c>
    </row>
    <row r="90" spans="1:10" s="10" customFormat="1" ht="15" customHeight="1">
      <c r="A90" s="234">
        <v>53</v>
      </c>
      <c r="B90" s="215" t="s">
        <v>185</v>
      </c>
      <c r="C90" s="98" t="s">
        <v>186</v>
      </c>
      <c r="D90" s="55" t="s">
        <v>2</v>
      </c>
      <c r="E90" s="98">
        <v>5</v>
      </c>
      <c r="F90" s="99">
        <v>125</v>
      </c>
      <c r="G90" s="98">
        <f t="shared" si="8"/>
        <v>5</v>
      </c>
      <c r="H90" s="99">
        <f t="shared" si="9"/>
        <v>62.5</v>
      </c>
      <c r="I90" s="98">
        <f t="shared" si="10"/>
        <v>5</v>
      </c>
      <c r="J90" s="235">
        <f t="shared" si="11"/>
        <v>62.5</v>
      </c>
    </row>
    <row r="91" spans="1:10" s="10" customFormat="1" ht="48.75" customHeight="1">
      <c r="A91" s="287" t="s">
        <v>775</v>
      </c>
      <c r="B91" s="287"/>
      <c r="C91" s="287"/>
      <c r="D91" s="287"/>
      <c r="E91" s="287"/>
      <c r="F91" s="287"/>
      <c r="G91" s="287"/>
      <c r="H91" s="287"/>
      <c r="I91" s="287"/>
      <c r="J91" s="287"/>
    </row>
    <row r="92" spans="1:10" s="10" customFormat="1" ht="18.75" customHeight="1">
      <c r="A92" s="238"/>
      <c r="B92" s="238"/>
      <c r="C92" s="238"/>
      <c r="D92" s="238"/>
      <c r="E92" s="238"/>
      <c r="F92" s="238"/>
      <c r="G92" s="238"/>
      <c r="H92" s="238"/>
      <c r="I92" s="292" t="s">
        <v>772</v>
      </c>
      <c r="J92" s="292"/>
    </row>
    <row r="93" spans="1:10" s="10" customFormat="1" ht="18.600000000000001" customHeight="1">
      <c r="A93" s="7">
        <v>54</v>
      </c>
      <c r="B93" s="89"/>
      <c r="C93" s="5" t="s">
        <v>187</v>
      </c>
      <c r="D93" s="53" t="s">
        <v>2</v>
      </c>
      <c r="E93" s="5">
        <v>3</v>
      </c>
      <c r="F93" s="66">
        <v>8</v>
      </c>
      <c r="G93" s="5">
        <f t="shared" si="8"/>
        <v>3</v>
      </c>
      <c r="H93" s="66">
        <f t="shared" si="9"/>
        <v>4</v>
      </c>
      <c r="I93" s="5">
        <f t="shared" si="10"/>
        <v>3</v>
      </c>
      <c r="J93" s="93">
        <f t="shared" si="11"/>
        <v>4</v>
      </c>
    </row>
    <row r="94" spans="1:10" s="10" customFormat="1" ht="18.600000000000001" customHeight="1">
      <c r="A94" s="7">
        <v>55</v>
      </c>
      <c r="B94" s="89"/>
      <c r="C94" s="5" t="s">
        <v>188</v>
      </c>
      <c r="D94" s="53" t="s">
        <v>2</v>
      </c>
      <c r="E94" s="5">
        <v>1</v>
      </c>
      <c r="F94" s="66">
        <v>45</v>
      </c>
      <c r="G94" s="5">
        <f t="shared" si="8"/>
        <v>1</v>
      </c>
      <c r="H94" s="66">
        <f t="shared" si="9"/>
        <v>22.5</v>
      </c>
      <c r="I94" s="5">
        <f t="shared" si="10"/>
        <v>1</v>
      </c>
      <c r="J94" s="93">
        <f t="shared" si="11"/>
        <v>22.5</v>
      </c>
    </row>
    <row r="95" spans="1:10" s="10" customFormat="1" ht="18.600000000000001" customHeight="1">
      <c r="A95" s="7">
        <v>56</v>
      </c>
      <c r="B95" s="89"/>
      <c r="C95" s="5" t="s">
        <v>189</v>
      </c>
      <c r="D95" s="53" t="s">
        <v>190</v>
      </c>
      <c r="E95" s="5">
        <v>2</v>
      </c>
      <c r="F95" s="66">
        <v>20</v>
      </c>
      <c r="G95" s="5">
        <f t="shared" si="8"/>
        <v>2</v>
      </c>
      <c r="H95" s="66">
        <f t="shared" si="9"/>
        <v>10</v>
      </c>
      <c r="I95" s="5">
        <f t="shared" si="10"/>
        <v>2</v>
      </c>
      <c r="J95" s="93">
        <f t="shared" si="11"/>
        <v>10</v>
      </c>
    </row>
    <row r="96" spans="1:10" s="10" customFormat="1" ht="18.600000000000001" customHeight="1">
      <c r="A96" s="7">
        <v>57</v>
      </c>
      <c r="B96" s="89"/>
      <c r="C96" s="5" t="s">
        <v>191</v>
      </c>
      <c r="D96" s="53" t="s">
        <v>2</v>
      </c>
      <c r="E96" s="5">
        <v>1</v>
      </c>
      <c r="F96" s="66">
        <v>42</v>
      </c>
      <c r="G96" s="5">
        <f t="shared" si="8"/>
        <v>1</v>
      </c>
      <c r="H96" s="66">
        <f t="shared" si="9"/>
        <v>21</v>
      </c>
      <c r="I96" s="5">
        <f t="shared" si="10"/>
        <v>1</v>
      </c>
      <c r="J96" s="93">
        <f t="shared" si="11"/>
        <v>21</v>
      </c>
    </row>
    <row r="97" spans="1:10" s="10" customFormat="1" ht="18.600000000000001" customHeight="1">
      <c r="A97" s="7">
        <v>58</v>
      </c>
      <c r="B97" s="89"/>
      <c r="C97" s="5" t="s">
        <v>192</v>
      </c>
      <c r="D97" s="53" t="s">
        <v>2</v>
      </c>
      <c r="E97" s="5">
        <v>1</v>
      </c>
      <c r="F97" s="66">
        <v>20</v>
      </c>
      <c r="G97" s="5">
        <f t="shared" si="8"/>
        <v>1</v>
      </c>
      <c r="H97" s="66">
        <f t="shared" si="9"/>
        <v>10</v>
      </c>
      <c r="I97" s="5">
        <f t="shared" si="10"/>
        <v>1</v>
      </c>
      <c r="J97" s="93">
        <f t="shared" si="11"/>
        <v>10</v>
      </c>
    </row>
    <row r="98" spans="1:10" s="10" customFormat="1" ht="18.600000000000001" customHeight="1">
      <c r="A98" s="7">
        <v>59</v>
      </c>
      <c r="B98" s="89"/>
      <c r="C98" s="5" t="s">
        <v>193</v>
      </c>
      <c r="D98" s="53" t="s">
        <v>2</v>
      </c>
      <c r="E98" s="5">
        <v>1</v>
      </c>
      <c r="F98" s="66">
        <v>15</v>
      </c>
      <c r="G98" s="5">
        <f t="shared" si="8"/>
        <v>1</v>
      </c>
      <c r="H98" s="66">
        <f t="shared" si="9"/>
        <v>7.5</v>
      </c>
      <c r="I98" s="5">
        <f t="shared" si="10"/>
        <v>1</v>
      </c>
      <c r="J98" s="93">
        <f t="shared" si="11"/>
        <v>7.5</v>
      </c>
    </row>
    <row r="99" spans="1:10" s="10" customFormat="1" ht="18.600000000000001" customHeight="1">
      <c r="A99" s="7">
        <v>61</v>
      </c>
      <c r="B99" s="89"/>
      <c r="C99" s="5" t="s">
        <v>194</v>
      </c>
      <c r="D99" s="53" t="s">
        <v>2</v>
      </c>
      <c r="E99" s="5">
        <v>1</v>
      </c>
      <c r="F99" s="66">
        <v>25</v>
      </c>
      <c r="G99" s="5">
        <f t="shared" si="8"/>
        <v>1</v>
      </c>
      <c r="H99" s="66">
        <f t="shared" si="9"/>
        <v>12.5</v>
      </c>
      <c r="I99" s="5">
        <f t="shared" si="10"/>
        <v>1</v>
      </c>
      <c r="J99" s="93">
        <f t="shared" si="11"/>
        <v>12.5</v>
      </c>
    </row>
    <row r="100" spans="1:10" s="10" customFormat="1" ht="18.600000000000001" customHeight="1">
      <c r="A100" s="7">
        <v>62</v>
      </c>
      <c r="B100" s="89"/>
      <c r="C100" s="5" t="s">
        <v>195</v>
      </c>
      <c r="D100" s="53" t="s">
        <v>2</v>
      </c>
      <c r="E100" s="5">
        <v>1</v>
      </c>
      <c r="F100" s="66">
        <v>20</v>
      </c>
      <c r="G100" s="5">
        <f t="shared" si="8"/>
        <v>1</v>
      </c>
      <c r="H100" s="66">
        <f t="shared" si="9"/>
        <v>10</v>
      </c>
      <c r="I100" s="5">
        <f t="shared" si="10"/>
        <v>1</v>
      </c>
      <c r="J100" s="93">
        <f t="shared" si="11"/>
        <v>10</v>
      </c>
    </row>
    <row r="101" spans="1:10" s="10" customFormat="1" ht="18.600000000000001" customHeight="1">
      <c r="A101" s="7">
        <v>64</v>
      </c>
      <c r="B101" s="89"/>
      <c r="C101" s="5" t="s">
        <v>196</v>
      </c>
      <c r="D101" s="53" t="s">
        <v>2</v>
      </c>
      <c r="E101" s="5">
        <v>1</v>
      </c>
      <c r="F101" s="66">
        <v>30</v>
      </c>
      <c r="G101" s="5">
        <f t="shared" si="8"/>
        <v>1</v>
      </c>
      <c r="H101" s="66">
        <f t="shared" si="9"/>
        <v>15</v>
      </c>
      <c r="I101" s="5">
        <f t="shared" si="10"/>
        <v>1</v>
      </c>
      <c r="J101" s="93">
        <f t="shared" si="11"/>
        <v>15</v>
      </c>
    </row>
    <row r="102" spans="1:10" s="10" customFormat="1" ht="18.600000000000001" customHeight="1">
      <c r="A102" s="7">
        <v>68</v>
      </c>
      <c r="B102" s="89"/>
      <c r="C102" s="5" t="s">
        <v>197</v>
      </c>
      <c r="D102" s="53" t="s">
        <v>2</v>
      </c>
      <c r="E102" s="98">
        <v>17</v>
      </c>
      <c r="F102" s="99">
        <v>1530</v>
      </c>
      <c r="G102" s="5">
        <f t="shared" si="8"/>
        <v>17</v>
      </c>
      <c r="H102" s="66">
        <f t="shared" si="9"/>
        <v>765</v>
      </c>
      <c r="I102" s="5">
        <f t="shared" si="10"/>
        <v>17</v>
      </c>
      <c r="J102" s="93">
        <f t="shared" si="11"/>
        <v>765</v>
      </c>
    </row>
    <row r="103" spans="1:10" s="10" customFormat="1" ht="18.600000000000001" customHeight="1">
      <c r="A103" s="7">
        <v>69</v>
      </c>
      <c r="B103" s="89"/>
      <c r="C103" s="5" t="s">
        <v>42</v>
      </c>
      <c r="D103" s="100" t="s">
        <v>2</v>
      </c>
      <c r="E103" s="5">
        <v>3</v>
      </c>
      <c r="F103" s="66">
        <v>225</v>
      </c>
      <c r="G103" s="5">
        <f t="shared" si="8"/>
        <v>3</v>
      </c>
      <c r="H103" s="66">
        <f t="shared" si="9"/>
        <v>112.5</v>
      </c>
      <c r="I103" s="5">
        <f t="shared" si="10"/>
        <v>3</v>
      </c>
      <c r="J103" s="93">
        <f t="shared" si="11"/>
        <v>112.5</v>
      </c>
    </row>
    <row r="104" spans="1:10" s="10" customFormat="1" ht="18.600000000000001" customHeight="1">
      <c r="A104" s="7">
        <v>70</v>
      </c>
      <c r="B104" s="89" t="s">
        <v>198</v>
      </c>
      <c r="C104" s="5" t="s">
        <v>199</v>
      </c>
      <c r="D104" s="100" t="s">
        <v>2</v>
      </c>
      <c r="E104" s="5">
        <v>2</v>
      </c>
      <c r="F104" s="66">
        <v>600</v>
      </c>
      <c r="G104" s="5">
        <f t="shared" si="8"/>
        <v>2</v>
      </c>
      <c r="H104" s="66">
        <f t="shared" si="9"/>
        <v>300</v>
      </c>
      <c r="I104" s="5">
        <f t="shared" si="10"/>
        <v>2</v>
      </c>
      <c r="J104" s="93">
        <f t="shared" si="11"/>
        <v>300</v>
      </c>
    </row>
    <row r="105" spans="1:10" s="10" customFormat="1" ht="18.600000000000001" customHeight="1">
      <c r="A105" s="7">
        <v>72</v>
      </c>
      <c r="B105" s="89">
        <v>11130261</v>
      </c>
      <c r="C105" s="5" t="s">
        <v>200</v>
      </c>
      <c r="D105" s="100" t="s">
        <v>2</v>
      </c>
      <c r="E105" s="5">
        <v>1</v>
      </c>
      <c r="F105" s="66">
        <v>24</v>
      </c>
      <c r="G105" s="5">
        <f t="shared" si="8"/>
        <v>1</v>
      </c>
      <c r="H105" s="66">
        <f t="shared" si="9"/>
        <v>12</v>
      </c>
      <c r="I105" s="5">
        <f t="shared" si="10"/>
        <v>1</v>
      </c>
      <c r="J105" s="93">
        <f t="shared" si="11"/>
        <v>12</v>
      </c>
    </row>
    <row r="106" spans="1:10" s="10" customFormat="1" ht="18.600000000000001" customHeight="1">
      <c r="A106" s="7">
        <v>73</v>
      </c>
      <c r="B106" s="89">
        <v>11130262</v>
      </c>
      <c r="C106" s="5" t="s">
        <v>201</v>
      </c>
      <c r="D106" s="100" t="s">
        <v>2</v>
      </c>
      <c r="E106" s="5">
        <v>1</v>
      </c>
      <c r="F106" s="66">
        <v>55</v>
      </c>
      <c r="G106" s="5">
        <f t="shared" si="8"/>
        <v>1</v>
      </c>
      <c r="H106" s="66">
        <f t="shared" si="9"/>
        <v>27.5</v>
      </c>
      <c r="I106" s="5">
        <f t="shared" si="10"/>
        <v>1</v>
      </c>
      <c r="J106" s="93">
        <f t="shared" si="11"/>
        <v>27.5</v>
      </c>
    </row>
    <row r="107" spans="1:10" s="10" customFormat="1" ht="13.5" customHeight="1">
      <c r="A107" s="7">
        <v>74</v>
      </c>
      <c r="B107" s="89"/>
      <c r="C107" s="5" t="s">
        <v>202</v>
      </c>
      <c r="D107" s="100" t="s">
        <v>2</v>
      </c>
      <c r="E107" s="5">
        <v>1</v>
      </c>
      <c r="F107" s="66">
        <v>10</v>
      </c>
      <c r="G107" s="5">
        <f t="shared" si="8"/>
        <v>1</v>
      </c>
      <c r="H107" s="66">
        <f t="shared" si="9"/>
        <v>5</v>
      </c>
      <c r="I107" s="5">
        <f t="shared" si="10"/>
        <v>1</v>
      </c>
      <c r="J107" s="93">
        <f t="shared" si="11"/>
        <v>5</v>
      </c>
    </row>
    <row r="108" spans="1:10" s="10" customFormat="1" ht="18.600000000000001" customHeight="1">
      <c r="A108" s="7">
        <v>75</v>
      </c>
      <c r="B108" s="89"/>
      <c r="C108" s="5" t="s">
        <v>203</v>
      </c>
      <c r="D108" s="100" t="s">
        <v>2</v>
      </c>
      <c r="E108" s="5">
        <v>1</v>
      </c>
      <c r="F108" s="66">
        <v>25</v>
      </c>
      <c r="G108" s="5">
        <f t="shared" si="8"/>
        <v>1</v>
      </c>
      <c r="H108" s="66">
        <f t="shared" si="9"/>
        <v>12.5</v>
      </c>
      <c r="I108" s="5">
        <f t="shared" si="10"/>
        <v>1</v>
      </c>
      <c r="J108" s="93">
        <f t="shared" si="11"/>
        <v>12.5</v>
      </c>
    </row>
    <row r="109" spans="1:10" s="10" customFormat="1" ht="18.600000000000001" customHeight="1">
      <c r="A109" s="7">
        <v>76</v>
      </c>
      <c r="B109" s="89"/>
      <c r="C109" s="5" t="s">
        <v>204</v>
      </c>
      <c r="D109" s="100" t="s">
        <v>2</v>
      </c>
      <c r="E109" s="5">
        <v>1</v>
      </c>
      <c r="F109" s="66">
        <v>63</v>
      </c>
      <c r="G109" s="5">
        <f t="shared" si="8"/>
        <v>1</v>
      </c>
      <c r="H109" s="66">
        <f t="shared" si="9"/>
        <v>31.5</v>
      </c>
      <c r="I109" s="5">
        <f t="shared" si="10"/>
        <v>1</v>
      </c>
      <c r="J109" s="93">
        <f t="shared" si="11"/>
        <v>31.5</v>
      </c>
    </row>
    <row r="110" spans="1:10" s="10" customFormat="1" ht="18.600000000000001" customHeight="1">
      <c r="A110" s="7">
        <v>77</v>
      </c>
      <c r="B110" s="89"/>
      <c r="C110" s="5" t="s">
        <v>205</v>
      </c>
      <c r="D110" s="100" t="s">
        <v>2</v>
      </c>
      <c r="E110" s="5">
        <v>2</v>
      </c>
      <c r="F110" s="66">
        <v>242</v>
      </c>
      <c r="G110" s="5">
        <f t="shared" si="8"/>
        <v>2</v>
      </c>
      <c r="H110" s="66">
        <f t="shared" si="9"/>
        <v>121</v>
      </c>
      <c r="I110" s="5">
        <f t="shared" si="10"/>
        <v>2</v>
      </c>
      <c r="J110" s="93">
        <f t="shared" si="11"/>
        <v>121</v>
      </c>
    </row>
    <row r="111" spans="1:10" s="10" customFormat="1" ht="18.600000000000001" customHeight="1">
      <c r="A111" s="7">
        <v>78</v>
      </c>
      <c r="B111" s="89"/>
      <c r="C111" s="5" t="s">
        <v>206</v>
      </c>
      <c r="D111" s="100" t="s">
        <v>2</v>
      </c>
      <c r="E111" s="5">
        <v>1</v>
      </c>
      <c r="F111" s="66">
        <v>8</v>
      </c>
      <c r="G111" s="5">
        <f t="shared" si="8"/>
        <v>1</v>
      </c>
      <c r="H111" s="66">
        <f t="shared" si="9"/>
        <v>4</v>
      </c>
      <c r="I111" s="5">
        <f t="shared" si="10"/>
        <v>1</v>
      </c>
      <c r="J111" s="93">
        <f t="shared" si="11"/>
        <v>4</v>
      </c>
    </row>
    <row r="112" spans="1:10" s="10" customFormat="1" ht="18.600000000000001" customHeight="1">
      <c r="A112" s="7">
        <v>81</v>
      </c>
      <c r="B112" s="89"/>
      <c r="C112" s="5" t="s">
        <v>207</v>
      </c>
      <c r="D112" s="100" t="s">
        <v>2</v>
      </c>
      <c r="E112" s="5">
        <v>34</v>
      </c>
      <c r="F112" s="66">
        <v>476</v>
      </c>
      <c r="G112" s="5">
        <f t="shared" ref="G112:G177" si="12">E112</f>
        <v>34</v>
      </c>
      <c r="H112" s="66">
        <f t="shared" ref="H112:H177" si="13">F112/2</f>
        <v>238</v>
      </c>
      <c r="I112" s="5">
        <f t="shared" ref="I112:I177" si="14">E112</f>
        <v>34</v>
      </c>
      <c r="J112" s="93">
        <f t="shared" ref="J112:J178" si="15">F112-H112</f>
        <v>238</v>
      </c>
    </row>
    <row r="113" spans="1:10" s="10" customFormat="1" ht="18.600000000000001" customHeight="1">
      <c r="A113" s="7">
        <v>82</v>
      </c>
      <c r="B113" s="89">
        <v>111340266</v>
      </c>
      <c r="C113" s="5" t="s">
        <v>208</v>
      </c>
      <c r="D113" s="100" t="s">
        <v>2</v>
      </c>
      <c r="E113" s="5">
        <v>1</v>
      </c>
      <c r="F113" s="66">
        <v>485</v>
      </c>
      <c r="G113" s="5">
        <f t="shared" si="12"/>
        <v>1</v>
      </c>
      <c r="H113" s="66">
        <f t="shared" si="13"/>
        <v>242.5</v>
      </c>
      <c r="I113" s="5">
        <f t="shared" si="14"/>
        <v>1</v>
      </c>
      <c r="J113" s="93">
        <f t="shared" si="15"/>
        <v>242.5</v>
      </c>
    </row>
    <row r="114" spans="1:10" s="10" customFormat="1" ht="18.600000000000001" customHeight="1">
      <c r="A114" s="7">
        <v>83</v>
      </c>
      <c r="B114" s="89">
        <v>111340267</v>
      </c>
      <c r="C114" s="5" t="s">
        <v>209</v>
      </c>
      <c r="D114" s="100" t="s">
        <v>2</v>
      </c>
      <c r="E114" s="5">
        <v>1</v>
      </c>
      <c r="F114" s="66">
        <v>20</v>
      </c>
      <c r="G114" s="5">
        <f t="shared" si="12"/>
        <v>1</v>
      </c>
      <c r="H114" s="66">
        <f t="shared" si="13"/>
        <v>10</v>
      </c>
      <c r="I114" s="5">
        <f t="shared" si="14"/>
        <v>1</v>
      </c>
      <c r="J114" s="93">
        <f t="shared" si="15"/>
        <v>10</v>
      </c>
    </row>
    <row r="115" spans="1:10" s="10" customFormat="1" ht="13.5" customHeight="1">
      <c r="A115" s="7">
        <v>84</v>
      </c>
      <c r="B115" s="89"/>
      <c r="C115" s="5" t="s">
        <v>207</v>
      </c>
      <c r="D115" s="100" t="s">
        <v>2</v>
      </c>
      <c r="E115" s="5">
        <v>36</v>
      </c>
      <c r="F115" s="66">
        <v>720</v>
      </c>
      <c r="G115" s="5">
        <f t="shared" si="12"/>
        <v>36</v>
      </c>
      <c r="H115" s="66">
        <f t="shared" si="13"/>
        <v>360</v>
      </c>
      <c r="I115" s="5">
        <f t="shared" si="14"/>
        <v>36</v>
      </c>
      <c r="J115" s="93">
        <f t="shared" si="15"/>
        <v>360</v>
      </c>
    </row>
    <row r="116" spans="1:10" s="10" customFormat="1" ht="18.600000000000001" customHeight="1">
      <c r="A116" s="7">
        <v>85</v>
      </c>
      <c r="B116" s="89"/>
      <c r="C116" s="5" t="s">
        <v>210</v>
      </c>
      <c r="D116" s="100" t="s">
        <v>2</v>
      </c>
      <c r="E116" s="5">
        <v>1</v>
      </c>
      <c r="F116" s="66">
        <v>15</v>
      </c>
      <c r="G116" s="5">
        <f t="shared" si="12"/>
        <v>1</v>
      </c>
      <c r="H116" s="66">
        <f t="shared" si="13"/>
        <v>7.5</v>
      </c>
      <c r="I116" s="5">
        <f t="shared" si="14"/>
        <v>1</v>
      </c>
      <c r="J116" s="93">
        <f t="shared" si="15"/>
        <v>7.5</v>
      </c>
    </row>
    <row r="117" spans="1:10" s="10" customFormat="1" ht="15" customHeight="1">
      <c r="A117" s="7">
        <v>86</v>
      </c>
      <c r="B117" s="89"/>
      <c r="C117" s="5" t="s">
        <v>211</v>
      </c>
      <c r="D117" s="100" t="s">
        <v>2</v>
      </c>
      <c r="E117" s="5">
        <v>1</v>
      </c>
      <c r="F117" s="66">
        <v>20</v>
      </c>
      <c r="G117" s="5">
        <f t="shared" si="12"/>
        <v>1</v>
      </c>
      <c r="H117" s="66">
        <f t="shared" si="13"/>
        <v>10</v>
      </c>
      <c r="I117" s="5">
        <f t="shared" si="14"/>
        <v>1</v>
      </c>
      <c r="J117" s="93">
        <f t="shared" si="15"/>
        <v>10</v>
      </c>
    </row>
    <row r="118" spans="1:10" s="10" customFormat="1" ht="18.600000000000001" customHeight="1">
      <c r="A118" s="7">
        <v>87</v>
      </c>
      <c r="B118" s="89"/>
      <c r="C118" s="5" t="s">
        <v>212</v>
      </c>
      <c r="D118" s="100" t="s">
        <v>2</v>
      </c>
      <c r="E118" s="5">
        <v>2</v>
      </c>
      <c r="F118" s="66">
        <v>52</v>
      </c>
      <c r="G118" s="5">
        <f t="shared" si="12"/>
        <v>2</v>
      </c>
      <c r="H118" s="66">
        <f t="shared" si="13"/>
        <v>26</v>
      </c>
      <c r="I118" s="5">
        <f t="shared" si="14"/>
        <v>2</v>
      </c>
      <c r="J118" s="93">
        <f t="shared" si="15"/>
        <v>26</v>
      </c>
    </row>
    <row r="119" spans="1:10" s="10" customFormat="1" ht="18.600000000000001" customHeight="1">
      <c r="A119" s="7">
        <v>88</v>
      </c>
      <c r="B119" s="89"/>
      <c r="C119" s="5" t="s">
        <v>213</v>
      </c>
      <c r="D119" s="100" t="s">
        <v>2</v>
      </c>
      <c r="E119" s="5">
        <v>1</v>
      </c>
      <c r="F119" s="66">
        <v>5</v>
      </c>
      <c r="G119" s="5">
        <f t="shared" si="12"/>
        <v>1</v>
      </c>
      <c r="H119" s="66">
        <f t="shared" si="13"/>
        <v>2.5</v>
      </c>
      <c r="I119" s="5">
        <f t="shared" si="14"/>
        <v>1</v>
      </c>
      <c r="J119" s="93">
        <f t="shared" si="15"/>
        <v>2.5</v>
      </c>
    </row>
    <row r="120" spans="1:10" s="10" customFormat="1" ht="12.75" customHeight="1">
      <c r="A120" s="7">
        <v>89</v>
      </c>
      <c r="B120" s="89"/>
      <c r="C120" s="5" t="s">
        <v>214</v>
      </c>
      <c r="D120" s="100" t="s">
        <v>2</v>
      </c>
      <c r="E120" s="5">
        <v>1</v>
      </c>
      <c r="F120" s="66">
        <v>3</v>
      </c>
      <c r="G120" s="5">
        <f t="shared" si="12"/>
        <v>1</v>
      </c>
      <c r="H120" s="66">
        <f t="shared" si="13"/>
        <v>1.5</v>
      </c>
      <c r="I120" s="5">
        <f t="shared" si="14"/>
        <v>1</v>
      </c>
      <c r="J120" s="93">
        <f t="shared" si="15"/>
        <v>1.5</v>
      </c>
    </row>
    <row r="121" spans="1:10" s="10" customFormat="1" ht="49.5" customHeight="1">
      <c r="A121" s="287" t="s">
        <v>775</v>
      </c>
      <c r="B121" s="287"/>
      <c r="C121" s="287"/>
      <c r="D121" s="287"/>
      <c r="E121" s="287"/>
      <c r="F121" s="287"/>
      <c r="G121" s="287"/>
      <c r="H121" s="287"/>
      <c r="I121" s="287"/>
      <c r="J121" s="287"/>
    </row>
    <row r="122" spans="1:10" s="10" customFormat="1" ht="14.25" customHeight="1">
      <c r="A122" s="238"/>
      <c r="B122" s="238"/>
      <c r="C122" s="238"/>
      <c r="D122" s="238"/>
      <c r="E122" s="238"/>
      <c r="F122" s="238"/>
      <c r="G122" s="238"/>
      <c r="H122" s="238"/>
      <c r="I122" s="292" t="s">
        <v>772</v>
      </c>
      <c r="J122" s="292"/>
    </row>
    <row r="123" spans="1:10" s="10" customFormat="1" ht="18.600000000000001" customHeight="1">
      <c r="A123" s="7">
        <v>90</v>
      </c>
      <c r="B123" s="89"/>
      <c r="C123" s="5" t="s">
        <v>215</v>
      </c>
      <c r="D123" s="100" t="s">
        <v>2</v>
      </c>
      <c r="E123" s="5">
        <v>1</v>
      </c>
      <c r="F123" s="66">
        <v>20</v>
      </c>
      <c r="G123" s="5">
        <f t="shared" si="12"/>
        <v>1</v>
      </c>
      <c r="H123" s="66">
        <f t="shared" si="13"/>
        <v>10</v>
      </c>
      <c r="I123" s="5">
        <f t="shared" si="14"/>
        <v>1</v>
      </c>
      <c r="J123" s="93">
        <f t="shared" si="15"/>
        <v>10</v>
      </c>
    </row>
    <row r="124" spans="1:10" s="10" customFormat="1" ht="18.600000000000001" customHeight="1">
      <c r="A124" s="7">
        <v>91</v>
      </c>
      <c r="B124" s="89"/>
      <c r="C124" s="5" t="s">
        <v>216</v>
      </c>
      <c r="D124" s="100" t="s">
        <v>2</v>
      </c>
      <c r="E124" s="5">
        <v>1</v>
      </c>
      <c r="F124" s="66">
        <v>8</v>
      </c>
      <c r="G124" s="5">
        <f t="shared" si="12"/>
        <v>1</v>
      </c>
      <c r="H124" s="66">
        <f t="shared" si="13"/>
        <v>4</v>
      </c>
      <c r="I124" s="5">
        <f t="shared" si="14"/>
        <v>1</v>
      </c>
      <c r="J124" s="93">
        <f t="shared" si="15"/>
        <v>4</v>
      </c>
    </row>
    <row r="125" spans="1:10" s="10" customFormat="1" ht="18.600000000000001" customHeight="1">
      <c r="A125" s="7">
        <v>92</v>
      </c>
      <c r="B125" s="89"/>
      <c r="C125" s="5" t="s">
        <v>217</v>
      </c>
      <c r="D125" s="100" t="s">
        <v>2</v>
      </c>
      <c r="E125" s="5">
        <v>5</v>
      </c>
      <c r="F125" s="66">
        <v>21</v>
      </c>
      <c r="G125" s="5">
        <f t="shared" si="12"/>
        <v>5</v>
      </c>
      <c r="H125" s="66">
        <f t="shared" si="13"/>
        <v>10.5</v>
      </c>
      <c r="I125" s="5">
        <f t="shared" si="14"/>
        <v>5</v>
      </c>
      <c r="J125" s="93">
        <f t="shared" si="15"/>
        <v>10.5</v>
      </c>
    </row>
    <row r="126" spans="1:10" s="10" customFormat="1" ht="18.600000000000001" customHeight="1">
      <c r="A126" s="7">
        <v>93</v>
      </c>
      <c r="B126" s="89"/>
      <c r="C126" s="5" t="s">
        <v>183</v>
      </c>
      <c r="D126" s="100" t="s">
        <v>2</v>
      </c>
      <c r="E126" s="5">
        <v>1</v>
      </c>
      <c r="F126" s="66">
        <v>11</v>
      </c>
      <c r="G126" s="5">
        <f t="shared" si="12"/>
        <v>1</v>
      </c>
      <c r="H126" s="66">
        <f t="shared" si="13"/>
        <v>5.5</v>
      </c>
      <c r="I126" s="5">
        <f t="shared" si="14"/>
        <v>1</v>
      </c>
      <c r="J126" s="93">
        <f t="shared" si="15"/>
        <v>5.5</v>
      </c>
    </row>
    <row r="127" spans="1:10" s="10" customFormat="1" ht="18.600000000000001" customHeight="1">
      <c r="A127" s="7">
        <v>94</v>
      </c>
      <c r="B127" s="89"/>
      <c r="C127" s="5" t="s">
        <v>218</v>
      </c>
      <c r="D127" s="100" t="s">
        <v>2</v>
      </c>
      <c r="E127" s="5">
        <v>1</v>
      </c>
      <c r="F127" s="66">
        <v>6</v>
      </c>
      <c r="G127" s="5">
        <f t="shared" si="12"/>
        <v>1</v>
      </c>
      <c r="H127" s="66">
        <f t="shared" si="13"/>
        <v>3</v>
      </c>
      <c r="I127" s="5">
        <f t="shared" si="14"/>
        <v>1</v>
      </c>
      <c r="J127" s="93">
        <f t="shared" si="15"/>
        <v>3</v>
      </c>
    </row>
    <row r="128" spans="1:10" s="10" customFormat="1" ht="18.600000000000001" customHeight="1">
      <c r="A128" s="7">
        <v>95</v>
      </c>
      <c r="B128" s="89"/>
      <c r="C128" s="5" t="s">
        <v>219</v>
      </c>
      <c r="D128" s="100" t="s">
        <v>2</v>
      </c>
      <c r="E128" s="5">
        <v>4</v>
      </c>
      <c r="F128" s="66">
        <v>300</v>
      </c>
      <c r="G128" s="5">
        <f t="shared" si="12"/>
        <v>4</v>
      </c>
      <c r="H128" s="66">
        <f t="shared" si="13"/>
        <v>150</v>
      </c>
      <c r="I128" s="5">
        <f t="shared" si="14"/>
        <v>4</v>
      </c>
      <c r="J128" s="93">
        <f t="shared" si="15"/>
        <v>150</v>
      </c>
    </row>
    <row r="129" spans="1:10" s="10" customFormat="1" ht="18.600000000000001" customHeight="1">
      <c r="A129" s="7">
        <v>96</v>
      </c>
      <c r="B129" s="89"/>
      <c r="C129" s="5" t="s">
        <v>220</v>
      </c>
      <c r="D129" s="100" t="s">
        <v>2</v>
      </c>
      <c r="E129" s="5">
        <v>1</v>
      </c>
      <c r="F129" s="66">
        <v>10</v>
      </c>
      <c r="G129" s="5">
        <f t="shared" si="12"/>
        <v>1</v>
      </c>
      <c r="H129" s="66">
        <f t="shared" si="13"/>
        <v>5</v>
      </c>
      <c r="I129" s="5">
        <f t="shared" si="14"/>
        <v>1</v>
      </c>
      <c r="J129" s="93">
        <f t="shared" si="15"/>
        <v>5</v>
      </c>
    </row>
    <row r="130" spans="1:10" s="10" customFormat="1" ht="18.600000000000001" customHeight="1">
      <c r="A130" s="7">
        <v>97</v>
      </c>
      <c r="B130" s="89"/>
      <c r="C130" s="5" t="s">
        <v>221</v>
      </c>
      <c r="D130" s="100" t="s">
        <v>2</v>
      </c>
      <c r="E130" s="5">
        <v>1</v>
      </c>
      <c r="F130" s="66">
        <v>10</v>
      </c>
      <c r="G130" s="5">
        <f t="shared" si="12"/>
        <v>1</v>
      </c>
      <c r="H130" s="66">
        <f t="shared" si="13"/>
        <v>5</v>
      </c>
      <c r="I130" s="5">
        <f t="shared" si="14"/>
        <v>1</v>
      </c>
      <c r="J130" s="93">
        <f t="shared" si="15"/>
        <v>5</v>
      </c>
    </row>
    <row r="131" spans="1:10" s="10" customFormat="1" ht="18.600000000000001" customHeight="1">
      <c r="A131" s="7">
        <v>98</v>
      </c>
      <c r="B131" s="89"/>
      <c r="C131" s="5" t="s">
        <v>222</v>
      </c>
      <c r="D131" s="100" t="s">
        <v>2</v>
      </c>
      <c r="E131" s="5">
        <v>1</v>
      </c>
      <c r="F131" s="66">
        <v>16</v>
      </c>
      <c r="G131" s="5">
        <f t="shared" si="12"/>
        <v>1</v>
      </c>
      <c r="H131" s="66">
        <f t="shared" si="13"/>
        <v>8</v>
      </c>
      <c r="I131" s="5">
        <f t="shared" si="14"/>
        <v>1</v>
      </c>
      <c r="J131" s="93">
        <f t="shared" si="15"/>
        <v>8</v>
      </c>
    </row>
    <row r="132" spans="1:10" s="10" customFormat="1" ht="18.600000000000001" customHeight="1">
      <c r="A132" s="7">
        <v>99</v>
      </c>
      <c r="B132" s="89">
        <v>111340268</v>
      </c>
      <c r="C132" s="5" t="s">
        <v>223</v>
      </c>
      <c r="D132" s="100" t="s">
        <v>2</v>
      </c>
      <c r="E132" s="5">
        <v>1</v>
      </c>
      <c r="F132" s="66">
        <v>365</v>
      </c>
      <c r="G132" s="5">
        <f t="shared" si="12"/>
        <v>1</v>
      </c>
      <c r="H132" s="66">
        <f t="shared" si="13"/>
        <v>182.5</v>
      </c>
      <c r="I132" s="5">
        <f t="shared" si="14"/>
        <v>1</v>
      </c>
      <c r="J132" s="93">
        <f t="shared" si="15"/>
        <v>182.5</v>
      </c>
    </row>
    <row r="133" spans="1:10" s="10" customFormat="1" ht="18.600000000000001" customHeight="1">
      <c r="A133" s="7">
        <v>100</v>
      </c>
      <c r="B133" s="89">
        <v>111340269</v>
      </c>
      <c r="C133" s="5" t="s">
        <v>224</v>
      </c>
      <c r="D133" s="100" t="s">
        <v>2</v>
      </c>
      <c r="E133" s="5">
        <v>1</v>
      </c>
      <c r="F133" s="66">
        <v>300</v>
      </c>
      <c r="G133" s="5">
        <f t="shared" si="12"/>
        <v>1</v>
      </c>
      <c r="H133" s="66">
        <f t="shared" si="13"/>
        <v>150</v>
      </c>
      <c r="I133" s="5">
        <f t="shared" si="14"/>
        <v>1</v>
      </c>
      <c r="J133" s="93">
        <f t="shared" si="15"/>
        <v>150</v>
      </c>
    </row>
    <row r="134" spans="1:10" s="10" customFormat="1" ht="18.600000000000001" customHeight="1">
      <c r="A134" s="7">
        <v>101</v>
      </c>
      <c r="B134" s="89">
        <v>111340270</v>
      </c>
      <c r="C134" s="5" t="s">
        <v>225</v>
      </c>
      <c r="D134" s="100" t="s">
        <v>2</v>
      </c>
      <c r="E134" s="5">
        <v>1</v>
      </c>
      <c r="F134" s="66">
        <v>875</v>
      </c>
      <c r="G134" s="5">
        <f t="shared" si="12"/>
        <v>1</v>
      </c>
      <c r="H134" s="66">
        <f t="shared" si="13"/>
        <v>437.5</v>
      </c>
      <c r="I134" s="5">
        <f t="shared" si="14"/>
        <v>1</v>
      </c>
      <c r="J134" s="93">
        <f t="shared" si="15"/>
        <v>437.5</v>
      </c>
    </row>
    <row r="135" spans="1:10" s="10" customFormat="1" ht="14.25" customHeight="1">
      <c r="A135" s="7">
        <v>112</v>
      </c>
      <c r="B135" s="89"/>
      <c r="C135" s="5" t="s">
        <v>226</v>
      </c>
      <c r="D135" s="100" t="s">
        <v>2</v>
      </c>
      <c r="E135" s="5">
        <v>1</v>
      </c>
      <c r="F135" s="66">
        <v>68</v>
      </c>
      <c r="G135" s="5">
        <f t="shared" si="12"/>
        <v>1</v>
      </c>
      <c r="H135" s="66">
        <f t="shared" si="13"/>
        <v>34</v>
      </c>
      <c r="I135" s="5">
        <f t="shared" si="14"/>
        <v>1</v>
      </c>
      <c r="J135" s="93">
        <f t="shared" si="15"/>
        <v>34</v>
      </c>
    </row>
    <row r="136" spans="1:10" s="10" customFormat="1" ht="18.600000000000001" customHeight="1">
      <c r="A136" s="7">
        <v>113</v>
      </c>
      <c r="B136" s="89"/>
      <c r="C136" s="5" t="s">
        <v>227</v>
      </c>
      <c r="D136" s="100" t="s">
        <v>2</v>
      </c>
      <c r="E136" s="5">
        <v>1</v>
      </c>
      <c r="F136" s="66">
        <v>33</v>
      </c>
      <c r="G136" s="5">
        <f t="shared" si="12"/>
        <v>1</v>
      </c>
      <c r="H136" s="66">
        <f t="shared" si="13"/>
        <v>16.5</v>
      </c>
      <c r="I136" s="5">
        <f t="shared" si="14"/>
        <v>1</v>
      </c>
      <c r="J136" s="93">
        <f t="shared" si="15"/>
        <v>16.5</v>
      </c>
    </row>
    <row r="137" spans="1:10" s="10" customFormat="1" ht="13.5" customHeight="1">
      <c r="A137" s="7">
        <v>114</v>
      </c>
      <c r="B137" s="89"/>
      <c r="C137" s="5" t="s">
        <v>228</v>
      </c>
      <c r="D137" s="100" t="s">
        <v>2</v>
      </c>
      <c r="E137" s="5">
        <v>1</v>
      </c>
      <c r="F137" s="66">
        <v>190</v>
      </c>
      <c r="G137" s="5">
        <f t="shared" si="12"/>
        <v>1</v>
      </c>
      <c r="H137" s="66">
        <f t="shared" si="13"/>
        <v>95</v>
      </c>
      <c r="I137" s="5">
        <f t="shared" si="14"/>
        <v>1</v>
      </c>
      <c r="J137" s="93">
        <f t="shared" si="15"/>
        <v>95</v>
      </c>
    </row>
    <row r="138" spans="1:10" s="10" customFormat="1" ht="18.600000000000001" customHeight="1">
      <c r="A138" s="7">
        <v>115</v>
      </c>
      <c r="B138" s="89">
        <v>111340271</v>
      </c>
      <c r="C138" s="5" t="s">
        <v>229</v>
      </c>
      <c r="D138" s="100" t="s">
        <v>2</v>
      </c>
      <c r="E138" s="5">
        <v>1</v>
      </c>
      <c r="F138" s="66">
        <v>645</v>
      </c>
      <c r="G138" s="5">
        <f t="shared" si="12"/>
        <v>1</v>
      </c>
      <c r="H138" s="66">
        <f t="shared" si="13"/>
        <v>322.5</v>
      </c>
      <c r="I138" s="5">
        <f t="shared" si="14"/>
        <v>1</v>
      </c>
      <c r="J138" s="93">
        <f t="shared" si="15"/>
        <v>322.5</v>
      </c>
    </row>
    <row r="139" spans="1:10" s="10" customFormat="1" ht="18.600000000000001" customHeight="1">
      <c r="A139" s="7">
        <v>116</v>
      </c>
      <c r="B139" s="89" t="s">
        <v>230</v>
      </c>
      <c r="C139" s="5" t="s">
        <v>58</v>
      </c>
      <c r="D139" s="100" t="s">
        <v>2</v>
      </c>
      <c r="E139" s="5">
        <v>2</v>
      </c>
      <c r="F139" s="66">
        <v>1000</v>
      </c>
      <c r="G139" s="5">
        <f t="shared" si="12"/>
        <v>2</v>
      </c>
      <c r="H139" s="66">
        <f t="shared" si="13"/>
        <v>500</v>
      </c>
      <c r="I139" s="5">
        <f t="shared" si="14"/>
        <v>2</v>
      </c>
      <c r="J139" s="93">
        <f t="shared" si="15"/>
        <v>500</v>
      </c>
    </row>
    <row r="140" spans="1:10" s="10" customFormat="1" ht="18.600000000000001" customHeight="1">
      <c r="A140" s="7">
        <v>117</v>
      </c>
      <c r="B140" s="89" t="s">
        <v>231</v>
      </c>
      <c r="C140" s="5" t="s">
        <v>83</v>
      </c>
      <c r="D140" s="100" t="s">
        <v>2</v>
      </c>
      <c r="E140" s="5">
        <v>2</v>
      </c>
      <c r="F140" s="66">
        <v>1180</v>
      </c>
      <c r="G140" s="5">
        <f t="shared" si="12"/>
        <v>2</v>
      </c>
      <c r="H140" s="66">
        <f t="shared" si="13"/>
        <v>590</v>
      </c>
      <c r="I140" s="5">
        <f t="shared" si="14"/>
        <v>2</v>
      </c>
      <c r="J140" s="93">
        <f t="shared" si="15"/>
        <v>590</v>
      </c>
    </row>
    <row r="141" spans="1:10" s="10" customFormat="1" ht="18.600000000000001" customHeight="1">
      <c r="A141" s="7">
        <v>118</v>
      </c>
      <c r="B141" s="89">
        <v>111340275</v>
      </c>
      <c r="C141" s="5" t="s">
        <v>232</v>
      </c>
      <c r="D141" s="100" t="s">
        <v>2</v>
      </c>
      <c r="E141" s="5">
        <v>1</v>
      </c>
      <c r="F141" s="66">
        <v>500</v>
      </c>
      <c r="G141" s="5">
        <f t="shared" si="12"/>
        <v>1</v>
      </c>
      <c r="H141" s="66">
        <f t="shared" si="13"/>
        <v>250</v>
      </c>
      <c r="I141" s="5">
        <f t="shared" si="14"/>
        <v>1</v>
      </c>
      <c r="J141" s="93">
        <f t="shared" si="15"/>
        <v>250</v>
      </c>
    </row>
    <row r="142" spans="1:10" s="10" customFormat="1" ht="18.600000000000001" customHeight="1">
      <c r="A142" s="7">
        <v>119</v>
      </c>
      <c r="B142" s="89">
        <v>111340276</v>
      </c>
      <c r="C142" s="5" t="s">
        <v>233</v>
      </c>
      <c r="D142" s="100" t="s">
        <v>2</v>
      </c>
      <c r="E142" s="5">
        <v>1</v>
      </c>
      <c r="F142" s="66">
        <v>200</v>
      </c>
      <c r="G142" s="5">
        <f t="shared" si="12"/>
        <v>1</v>
      </c>
      <c r="H142" s="66">
        <f t="shared" si="13"/>
        <v>100</v>
      </c>
      <c r="I142" s="5">
        <f t="shared" si="14"/>
        <v>1</v>
      </c>
      <c r="J142" s="93">
        <f t="shared" si="15"/>
        <v>100</v>
      </c>
    </row>
    <row r="143" spans="1:10" s="10" customFormat="1" ht="18.600000000000001" customHeight="1">
      <c r="A143" s="7">
        <v>120</v>
      </c>
      <c r="B143" s="89">
        <v>111340277</v>
      </c>
      <c r="C143" s="5" t="s">
        <v>234</v>
      </c>
      <c r="D143" s="100" t="s">
        <v>2</v>
      </c>
      <c r="E143" s="5">
        <v>1</v>
      </c>
      <c r="F143" s="66">
        <v>60</v>
      </c>
      <c r="G143" s="5">
        <f t="shared" si="12"/>
        <v>1</v>
      </c>
      <c r="H143" s="66">
        <f t="shared" si="13"/>
        <v>30</v>
      </c>
      <c r="I143" s="5">
        <f t="shared" si="14"/>
        <v>1</v>
      </c>
      <c r="J143" s="93">
        <f t="shared" si="15"/>
        <v>30</v>
      </c>
    </row>
    <row r="144" spans="1:10" s="10" customFormat="1" ht="18.600000000000001" customHeight="1">
      <c r="A144" s="7">
        <v>121</v>
      </c>
      <c r="B144" s="89">
        <v>111340278</v>
      </c>
      <c r="C144" s="5" t="s">
        <v>235</v>
      </c>
      <c r="D144" s="100" t="s">
        <v>2</v>
      </c>
      <c r="E144" s="5">
        <v>1</v>
      </c>
      <c r="F144" s="66">
        <v>200</v>
      </c>
      <c r="G144" s="5">
        <f t="shared" si="12"/>
        <v>1</v>
      </c>
      <c r="H144" s="66">
        <f t="shared" si="13"/>
        <v>100</v>
      </c>
      <c r="I144" s="5">
        <f t="shared" si="14"/>
        <v>1</v>
      </c>
      <c r="J144" s="93">
        <f t="shared" si="15"/>
        <v>100</v>
      </c>
    </row>
    <row r="145" spans="1:10" s="10" customFormat="1" ht="18.600000000000001" customHeight="1">
      <c r="A145" s="7">
        <v>123</v>
      </c>
      <c r="B145" s="89"/>
      <c r="C145" s="5" t="s">
        <v>236</v>
      </c>
      <c r="D145" s="100" t="s">
        <v>2</v>
      </c>
      <c r="E145" s="5">
        <v>4</v>
      </c>
      <c r="F145" s="66">
        <v>600</v>
      </c>
      <c r="G145" s="5">
        <f t="shared" si="12"/>
        <v>4</v>
      </c>
      <c r="H145" s="66">
        <f t="shared" si="13"/>
        <v>300</v>
      </c>
      <c r="I145" s="5">
        <f t="shared" si="14"/>
        <v>4</v>
      </c>
      <c r="J145" s="93">
        <f t="shared" si="15"/>
        <v>300</v>
      </c>
    </row>
    <row r="146" spans="1:10" s="10" customFormat="1" ht="18.600000000000001" customHeight="1">
      <c r="A146" s="7">
        <v>124</v>
      </c>
      <c r="B146" s="89"/>
      <c r="C146" s="5" t="s">
        <v>236</v>
      </c>
      <c r="D146" s="100" t="s">
        <v>2</v>
      </c>
      <c r="E146" s="5">
        <v>1</v>
      </c>
      <c r="F146" s="66">
        <v>320</v>
      </c>
      <c r="G146" s="5">
        <f t="shared" si="12"/>
        <v>1</v>
      </c>
      <c r="H146" s="66">
        <f t="shared" si="13"/>
        <v>160</v>
      </c>
      <c r="I146" s="5">
        <f t="shared" si="14"/>
        <v>1</v>
      </c>
      <c r="J146" s="93">
        <f t="shared" si="15"/>
        <v>160</v>
      </c>
    </row>
    <row r="147" spans="1:10" s="10" customFormat="1" ht="18.600000000000001" customHeight="1">
      <c r="A147" s="7">
        <v>125</v>
      </c>
      <c r="B147" s="89" t="s">
        <v>237</v>
      </c>
      <c r="C147" s="5" t="s">
        <v>60</v>
      </c>
      <c r="D147" s="100" t="s">
        <v>2</v>
      </c>
      <c r="E147" s="5">
        <v>4</v>
      </c>
      <c r="F147" s="66">
        <v>3856</v>
      </c>
      <c r="G147" s="5">
        <f t="shared" si="12"/>
        <v>4</v>
      </c>
      <c r="H147" s="66">
        <f t="shared" si="13"/>
        <v>1928</v>
      </c>
      <c r="I147" s="5">
        <f t="shared" si="14"/>
        <v>4</v>
      </c>
      <c r="J147" s="93">
        <f t="shared" si="15"/>
        <v>1928</v>
      </c>
    </row>
    <row r="148" spans="1:10" s="10" customFormat="1" ht="18.600000000000001" customHeight="1">
      <c r="A148" s="7">
        <v>126</v>
      </c>
      <c r="B148" s="89" t="s">
        <v>238</v>
      </c>
      <c r="C148" s="5" t="s">
        <v>43</v>
      </c>
      <c r="D148" s="100" t="s">
        <v>2</v>
      </c>
      <c r="E148" s="5">
        <v>4</v>
      </c>
      <c r="F148" s="66">
        <v>160</v>
      </c>
      <c r="G148" s="5">
        <f t="shared" si="12"/>
        <v>4</v>
      </c>
      <c r="H148" s="66">
        <f t="shared" si="13"/>
        <v>80</v>
      </c>
      <c r="I148" s="5">
        <f t="shared" si="14"/>
        <v>4</v>
      </c>
      <c r="J148" s="93">
        <f t="shared" si="15"/>
        <v>80</v>
      </c>
    </row>
    <row r="149" spans="1:10" s="10" customFormat="1" ht="14.25" customHeight="1">
      <c r="A149" s="7">
        <v>127</v>
      </c>
      <c r="B149" s="89" t="s">
        <v>239</v>
      </c>
      <c r="C149" s="5" t="s">
        <v>63</v>
      </c>
      <c r="D149" s="100" t="s">
        <v>2</v>
      </c>
      <c r="E149" s="5">
        <v>2</v>
      </c>
      <c r="F149" s="66">
        <v>52</v>
      </c>
      <c r="G149" s="5">
        <f t="shared" si="12"/>
        <v>2</v>
      </c>
      <c r="H149" s="66">
        <f t="shared" si="13"/>
        <v>26</v>
      </c>
      <c r="I149" s="5">
        <f t="shared" si="14"/>
        <v>2</v>
      </c>
      <c r="J149" s="93">
        <f t="shared" si="15"/>
        <v>26</v>
      </c>
    </row>
    <row r="150" spans="1:10" s="10" customFormat="1" ht="18.600000000000001" customHeight="1">
      <c r="A150" s="7">
        <v>128</v>
      </c>
      <c r="B150" s="89"/>
      <c r="C150" s="5" t="s">
        <v>64</v>
      </c>
      <c r="D150" s="100" t="s">
        <v>2</v>
      </c>
      <c r="E150" s="5">
        <v>4</v>
      </c>
      <c r="F150" s="66">
        <v>56</v>
      </c>
      <c r="G150" s="5">
        <f t="shared" si="12"/>
        <v>4</v>
      </c>
      <c r="H150" s="66">
        <f t="shared" si="13"/>
        <v>28</v>
      </c>
      <c r="I150" s="5">
        <f t="shared" si="14"/>
        <v>4</v>
      </c>
      <c r="J150" s="93">
        <f t="shared" si="15"/>
        <v>28</v>
      </c>
    </row>
    <row r="151" spans="1:10" s="10" customFormat="1" ht="51" customHeight="1">
      <c r="A151" s="287" t="s">
        <v>775</v>
      </c>
      <c r="B151" s="287"/>
      <c r="C151" s="287"/>
      <c r="D151" s="287"/>
      <c r="E151" s="287"/>
      <c r="F151" s="287"/>
      <c r="G151" s="287"/>
      <c r="H151" s="287"/>
      <c r="I151" s="287"/>
      <c r="J151" s="287"/>
    </row>
    <row r="152" spans="1:10" s="10" customFormat="1" ht="15" customHeight="1">
      <c r="A152" s="238"/>
      <c r="B152" s="238"/>
      <c r="C152" s="238"/>
      <c r="D152" s="238"/>
      <c r="E152" s="238"/>
      <c r="F152" s="238"/>
      <c r="G152" s="238"/>
      <c r="H152" s="238"/>
      <c r="I152" s="292" t="s">
        <v>772</v>
      </c>
      <c r="J152" s="292"/>
    </row>
    <row r="153" spans="1:10" s="10" customFormat="1" ht="18.600000000000001" customHeight="1">
      <c r="A153" s="7">
        <v>129</v>
      </c>
      <c r="B153" s="89" t="s">
        <v>240</v>
      </c>
      <c r="C153" s="5" t="s">
        <v>66</v>
      </c>
      <c r="D153" s="100" t="s">
        <v>2</v>
      </c>
      <c r="E153" s="5">
        <v>4</v>
      </c>
      <c r="F153" s="66">
        <v>452</v>
      </c>
      <c r="G153" s="5">
        <f t="shared" si="12"/>
        <v>4</v>
      </c>
      <c r="H153" s="66">
        <f t="shared" si="13"/>
        <v>226</v>
      </c>
      <c r="I153" s="5">
        <f t="shared" si="14"/>
        <v>4</v>
      </c>
      <c r="J153" s="93">
        <f t="shared" si="15"/>
        <v>226</v>
      </c>
    </row>
    <row r="154" spans="1:10" s="10" customFormat="1" ht="18.600000000000001" customHeight="1">
      <c r="A154" s="7">
        <v>130</v>
      </c>
      <c r="B154" s="89" t="s">
        <v>241</v>
      </c>
      <c r="C154" s="5" t="s">
        <v>68</v>
      </c>
      <c r="D154" s="100" t="s">
        <v>2</v>
      </c>
      <c r="E154" s="5">
        <v>4</v>
      </c>
      <c r="F154" s="66">
        <v>1308</v>
      </c>
      <c r="G154" s="5">
        <f t="shared" si="12"/>
        <v>4</v>
      </c>
      <c r="H154" s="66">
        <f t="shared" si="13"/>
        <v>654</v>
      </c>
      <c r="I154" s="5">
        <f t="shared" si="14"/>
        <v>4</v>
      </c>
      <c r="J154" s="93">
        <f t="shared" si="15"/>
        <v>654</v>
      </c>
    </row>
    <row r="155" spans="1:10" s="10" customFormat="1" ht="18.600000000000001" customHeight="1">
      <c r="A155" s="7">
        <v>131</v>
      </c>
      <c r="B155" s="89"/>
      <c r="C155" s="5" t="s">
        <v>69</v>
      </c>
      <c r="D155" s="100" t="s">
        <v>2</v>
      </c>
      <c r="E155" s="5">
        <v>1</v>
      </c>
      <c r="F155" s="66">
        <v>402</v>
      </c>
      <c r="G155" s="5">
        <f t="shared" si="12"/>
        <v>1</v>
      </c>
      <c r="H155" s="66">
        <f t="shared" si="13"/>
        <v>201</v>
      </c>
      <c r="I155" s="5">
        <f t="shared" si="14"/>
        <v>1</v>
      </c>
      <c r="J155" s="93">
        <f t="shared" si="15"/>
        <v>201</v>
      </c>
    </row>
    <row r="156" spans="1:10" s="10" customFormat="1" ht="18.600000000000001" customHeight="1">
      <c r="A156" s="7">
        <v>132</v>
      </c>
      <c r="B156" s="89">
        <v>111340299</v>
      </c>
      <c r="C156" s="5" t="s">
        <v>70</v>
      </c>
      <c r="D156" s="100" t="s">
        <v>2</v>
      </c>
      <c r="E156" s="5">
        <v>1</v>
      </c>
      <c r="F156" s="66">
        <v>114</v>
      </c>
      <c r="G156" s="5">
        <f t="shared" si="12"/>
        <v>1</v>
      </c>
      <c r="H156" s="66">
        <f t="shared" si="13"/>
        <v>57</v>
      </c>
      <c r="I156" s="5">
        <f t="shared" si="14"/>
        <v>1</v>
      </c>
      <c r="J156" s="93">
        <f t="shared" si="15"/>
        <v>57</v>
      </c>
    </row>
    <row r="157" spans="1:10" s="10" customFormat="1" ht="18.600000000000001" customHeight="1">
      <c r="A157" s="7">
        <v>133</v>
      </c>
      <c r="B157" s="89">
        <v>111340300</v>
      </c>
      <c r="C157" s="5" t="s">
        <v>71</v>
      </c>
      <c r="D157" s="100" t="s">
        <v>2</v>
      </c>
      <c r="E157" s="5">
        <v>1</v>
      </c>
      <c r="F157" s="66">
        <v>620</v>
      </c>
      <c r="G157" s="5">
        <f t="shared" si="12"/>
        <v>1</v>
      </c>
      <c r="H157" s="66">
        <f t="shared" si="13"/>
        <v>310</v>
      </c>
      <c r="I157" s="5">
        <f t="shared" si="14"/>
        <v>1</v>
      </c>
      <c r="J157" s="93">
        <f t="shared" si="15"/>
        <v>310</v>
      </c>
    </row>
    <row r="158" spans="1:10" s="10" customFormat="1" ht="18.600000000000001" customHeight="1">
      <c r="A158" s="7">
        <v>134</v>
      </c>
      <c r="B158" s="89"/>
      <c r="C158" s="5" t="s">
        <v>64</v>
      </c>
      <c r="D158" s="100" t="s">
        <v>2</v>
      </c>
      <c r="E158" s="5">
        <v>2</v>
      </c>
      <c r="F158" s="66">
        <v>44</v>
      </c>
      <c r="G158" s="5">
        <f t="shared" si="12"/>
        <v>2</v>
      </c>
      <c r="H158" s="66">
        <f t="shared" si="13"/>
        <v>22</v>
      </c>
      <c r="I158" s="5">
        <f t="shared" si="14"/>
        <v>2</v>
      </c>
      <c r="J158" s="93">
        <f t="shared" si="15"/>
        <v>22</v>
      </c>
    </row>
    <row r="159" spans="1:10" s="10" customFormat="1" ht="18.600000000000001" customHeight="1">
      <c r="A159" s="7">
        <v>135</v>
      </c>
      <c r="B159" s="89"/>
      <c r="C159" s="5" t="s">
        <v>242</v>
      </c>
      <c r="D159" s="100" t="s">
        <v>2</v>
      </c>
      <c r="E159" s="5">
        <v>1</v>
      </c>
      <c r="F159" s="66">
        <v>84</v>
      </c>
      <c r="G159" s="5">
        <f t="shared" si="12"/>
        <v>1</v>
      </c>
      <c r="H159" s="66">
        <f t="shared" si="13"/>
        <v>42</v>
      </c>
      <c r="I159" s="5">
        <f t="shared" si="14"/>
        <v>1</v>
      </c>
      <c r="J159" s="93">
        <f t="shared" si="15"/>
        <v>42</v>
      </c>
    </row>
    <row r="160" spans="1:10" s="10" customFormat="1" ht="18.600000000000001" customHeight="1">
      <c r="A160" s="7">
        <v>136</v>
      </c>
      <c r="B160" s="89">
        <v>111340301</v>
      </c>
      <c r="C160" s="5" t="s">
        <v>243</v>
      </c>
      <c r="D160" s="100" t="s">
        <v>2</v>
      </c>
      <c r="E160" s="5">
        <v>1</v>
      </c>
      <c r="F160" s="66">
        <v>940</v>
      </c>
      <c r="G160" s="5">
        <f t="shared" si="12"/>
        <v>1</v>
      </c>
      <c r="H160" s="66">
        <f t="shared" si="13"/>
        <v>470</v>
      </c>
      <c r="I160" s="5">
        <f t="shared" si="14"/>
        <v>1</v>
      </c>
      <c r="J160" s="93">
        <f t="shared" si="15"/>
        <v>470</v>
      </c>
    </row>
    <row r="161" spans="1:10" s="10" customFormat="1" ht="13.5" customHeight="1">
      <c r="A161" s="7">
        <v>137</v>
      </c>
      <c r="B161" s="89">
        <v>111340302</v>
      </c>
      <c r="C161" s="5" t="s">
        <v>244</v>
      </c>
      <c r="D161" s="100" t="s">
        <v>2</v>
      </c>
      <c r="E161" s="5">
        <v>1</v>
      </c>
      <c r="F161" s="66">
        <v>27</v>
      </c>
      <c r="G161" s="5">
        <f t="shared" si="12"/>
        <v>1</v>
      </c>
      <c r="H161" s="66">
        <f t="shared" si="13"/>
        <v>13.5</v>
      </c>
      <c r="I161" s="5">
        <f t="shared" si="14"/>
        <v>1</v>
      </c>
      <c r="J161" s="93">
        <f t="shared" si="15"/>
        <v>13.5</v>
      </c>
    </row>
    <row r="162" spans="1:10" s="10" customFormat="1" ht="18.600000000000001" customHeight="1">
      <c r="A162" s="7">
        <v>138</v>
      </c>
      <c r="B162" s="89">
        <v>111340303</v>
      </c>
      <c r="C162" s="5" t="s">
        <v>245</v>
      </c>
      <c r="D162" s="100" t="s">
        <v>2</v>
      </c>
      <c r="E162" s="5">
        <v>1</v>
      </c>
      <c r="F162" s="66">
        <v>320</v>
      </c>
      <c r="G162" s="5">
        <f t="shared" si="12"/>
        <v>1</v>
      </c>
      <c r="H162" s="66">
        <f t="shared" si="13"/>
        <v>160</v>
      </c>
      <c r="I162" s="5">
        <f t="shared" si="14"/>
        <v>1</v>
      </c>
      <c r="J162" s="93">
        <f t="shared" si="15"/>
        <v>160</v>
      </c>
    </row>
    <row r="163" spans="1:10" s="10" customFormat="1" ht="14.25" customHeight="1">
      <c r="A163" s="7">
        <v>139</v>
      </c>
      <c r="B163" s="89"/>
      <c r="C163" s="5" t="s">
        <v>73</v>
      </c>
      <c r="D163" s="100" t="s">
        <v>2</v>
      </c>
      <c r="E163" s="5">
        <v>4</v>
      </c>
      <c r="F163" s="66">
        <v>1226</v>
      </c>
      <c r="G163" s="5">
        <f t="shared" si="12"/>
        <v>4</v>
      </c>
      <c r="H163" s="66">
        <f t="shared" si="13"/>
        <v>613</v>
      </c>
      <c r="I163" s="5">
        <f t="shared" si="14"/>
        <v>4</v>
      </c>
      <c r="J163" s="93">
        <f t="shared" si="15"/>
        <v>613</v>
      </c>
    </row>
    <row r="164" spans="1:10" s="10" customFormat="1" ht="18.600000000000001" customHeight="1">
      <c r="A164" s="7">
        <v>140</v>
      </c>
      <c r="B164" s="89">
        <v>111340304</v>
      </c>
      <c r="C164" s="5" t="s">
        <v>246</v>
      </c>
      <c r="D164" s="100" t="s">
        <v>2</v>
      </c>
      <c r="E164" s="5">
        <v>1</v>
      </c>
      <c r="F164" s="66">
        <v>950</v>
      </c>
      <c r="G164" s="5">
        <f t="shared" si="12"/>
        <v>1</v>
      </c>
      <c r="H164" s="66">
        <f t="shared" si="13"/>
        <v>475</v>
      </c>
      <c r="I164" s="5">
        <f t="shared" si="14"/>
        <v>1</v>
      </c>
      <c r="J164" s="93">
        <f t="shared" si="15"/>
        <v>475</v>
      </c>
    </row>
    <row r="165" spans="1:10" s="10" customFormat="1" ht="18.600000000000001" customHeight="1">
      <c r="A165" s="7">
        <v>141</v>
      </c>
      <c r="B165" s="89" t="s">
        <v>247</v>
      </c>
      <c r="C165" s="5" t="s">
        <v>57</v>
      </c>
      <c r="D165" s="100" t="s">
        <v>2</v>
      </c>
      <c r="E165" s="5">
        <v>4</v>
      </c>
      <c r="F165" s="66">
        <v>2250</v>
      </c>
      <c r="G165" s="5">
        <f t="shared" si="12"/>
        <v>4</v>
      </c>
      <c r="H165" s="66">
        <f t="shared" si="13"/>
        <v>1125</v>
      </c>
      <c r="I165" s="5">
        <f t="shared" si="14"/>
        <v>4</v>
      </c>
      <c r="J165" s="93">
        <f t="shared" si="15"/>
        <v>1125</v>
      </c>
    </row>
    <row r="166" spans="1:10" s="10" customFormat="1" ht="18.600000000000001" customHeight="1">
      <c r="A166" s="7">
        <v>142</v>
      </c>
      <c r="B166" s="89">
        <v>11340309</v>
      </c>
      <c r="C166" s="5" t="s">
        <v>248</v>
      </c>
      <c r="D166" s="100" t="s">
        <v>2</v>
      </c>
      <c r="E166" s="5">
        <v>1</v>
      </c>
      <c r="F166" s="66">
        <v>1363</v>
      </c>
      <c r="G166" s="5">
        <f t="shared" si="12"/>
        <v>1</v>
      </c>
      <c r="H166" s="66">
        <f t="shared" si="13"/>
        <v>681.5</v>
      </c>
      <c r="I166" s="5">
        <f t="shared" si="14"/>
        <v>1</v>
      </c>
      <c r="J166" s="93">
        <f t="shared" si="15"/>
        <v>681.5</v>
      </c>
    </row>
    <row r="167" spans="1:10" s="10" customFormat="1" ht="18.600000000000001" customHeight="1">
      <c r="A167" s="7">
        <v>143</v>
      </c>
      <c r="B167" s="89">
        <v>111340310</v>
      </c>
      <c r="C167" s="5" t="s">
        <v>249</v>
      </c>
      <c r="D167" s="100" t="s">
        <v>2</v>
      </c>
      <c r="E167" s="5">
        <v>1</v>
      </c>
      <c r="F167" s="66">
        <v>480</v>
      </c>
      <c r="G167" s="5">
        <f t="shared" si="12"/>
        <v>1</v>
      </c>
      <c r="H167" s="66">
        <f t="shared" si="13"/>
        <v>240</v>
      </c>
      <c r="I167" s="5">
        <f t="shared" si="14"/>
        <v>1</v>
      </c>
      <c r="J167" s="93">
        <f t="shared" si="15"/>
        <v>240</v>
      </c>
    </row>
    <row r="168" spans="1:10" s="10" customFormat="1" ht="18.600000000000001" customHeight="1">
      <c r="A168" s="7">
        <v>144</v>
      </c>
      <c r="B168" s="89" t="s">
        <v>250</v>
      </c>
      <c r="C168" s="5" t="s">
        <v>251</v>
      </c>
      <c r="D168" s="100" t="s">
        <v>2</v>
      </c>
      <c r="E168" s="5">
        <v>2</v>
      </c>
      <c r="F168" s="66">
        <v>203.4</v>
      </c>
      <c r="G168" s="5">
        <f t="shared" si="12"/>
        <v>2</v>
      </c>
      <c r="H168" s="66">
        <f t="shared" si="13"/>
        <v>101.7</v>
      </c>
      <c r="I168" s="5">
        <f t="shared" si="14"/>
        <v>2</v>
      </c>
      <c r="J168" s="93">
        <f t="shared" si="15"/>
        <v>101.7</v>
      </c>
    </row>
    <row r="169" spans="1:10" s="10" customFormat="1" ht="18.600000000000001" customHeight="1">
      <c r="A169" s="7">
        <v>145</v>
      </c>
      <c r="B169" s="89">
        <v>111340313</v>
      </c>
      <c r="C169" s="5" t="s">
        <v>252</v>
      </c>
      <c r="D169" s="100" t="s">
        <v>2</v>
      </c>
      <c r="E169" s="5">
        <v>1</v>
      </c>
      <c r="F169" s="66">
        <v>119.7</v>
      </c>
      <c r="G169" s="5">
        <f t="shared" si="12"/>
        <v>1</v>
      </c>
      <c r="H169" s="66">
        <f t="shared" si="13"/>
        <v>59.85</v>
      </c>
      <c r="I169" s="5">
        <f t="shared" si="14"/>
        <v>1</v>
      </c>
      <c r="J169" s="93">
        <f t="shared" si="15"/>
        <v>59.85</v>
      </c>
    </row>
    <row r="170" spans="1:10" s="10" customFormat="1" ht="18.600000000000001" customHeight="1">
      <c r="A170" s="7">
        <v>146</v>
      </c>
      <c r="B170" s="89">
        <v>111340314</v>
      </c>
      <c r="C170" s="5" t="s">
        <v>253</v>
      </c>
      <c r="D170" s="100" t="s">
        <v>2</v>
      </c>
      <c r="E170" s="5">
        <v>1</v>
      </c>
      <c r="F170" s="66">
        <v>158.85</v>
      </c>
      <c r="G170" s="5">
        <f t="shared" si="12"/>
        <v>1</v>
      </c>
      <c r="H170" s="66">
        <f t="shared" si="13"/>
        <v>79.424999999999997</v>
      </c>
      <c r="I170" s="5">
        <f t="shared" si="14"/>
        <v>1</v>
      </c>
      <c r="J170" s="93">
        <f t="shared" si="15"/>
        <v>79.424999999999997</v>
      </c>
    </row>
    <row r="171" spans="1:10" s="10" customFormat="1" ht="18.600000000000001" customHeight="1">
      <c r="A171" s="7">
        <v>147</v>
      </c>
      <c r="B171" s="89">
        <v>111340315</v>
      </c>
      <c r="C171" s="5" t="s">
        <v>254</v>
      </c>
      <c r="D171" s="100" t="s">
        <v>2</v>
      </c>
      <c r="E171" s="5">
        <v>1</v>
      </c>
      <c r="F171" s="66">
        <v>116.1</v>
      </c>
      <c r="G171" s="5">
        <f t="shared" si="12"/>
        <v>1</v>
      </c>
      <c r="H171" s="66">
        <f t="shared" si="13"/>
        <v>58.05</v>
      </c>
      <c r="I171" s="5">
        <f t="shared" si="14"/>
        <v>1</v>
      </c>
      <c r="J171" s="93">
        <f t="shared" si="15"/>
        <v>58.05</v>
      </c>
    </row>
    <row r="172" spans="1:10" s="10" customFormat="1" ht="18.600000000000001" customHeight="1">
      <c r="A172" s="7">
        <v>148</v>
      </c>
      <c r="B172" s="89">
        <v>111340316</v>
      </c>
      <c r="C172" s="5" t="s">
        <v>255</v>
      </c>
      <c r="D172" s="100" t="s">
        <v>2</v>
      </c>
      <c r="E172" s="5">
        <v>1</v>
      </c>
      <c r="F172" s="66">
        <v>257.39999999999998</v>
      </c>
      <c r="G172" s="5">
        <f t="shared" si="12"/>
        <v>1</v>
      </c>
      <c r="H172" s="66">
        <f t="shared" si="13"/>
        <v>128.69999999999999</v>
      </c>
      <c r="I172" s="5">
        <f t="shared" si="14"/>
        <v>1</v>
      </c>
      <c r="J172" s="93">
        <f t="shared" si="15"/>
        <v>128.69999999999999</v>
      </c>
    </row>
    <row r="173" spans="1:10" s="10" customFormat="1" ht="18.600000000000001" customHeight="1">
      <c r="A173" s="7">
        <v>149</v>
      </c>
      <c r="B173" s="89">
        <v>111340317</v>
      </c>
      <c r="C173" s="5" t="s">
        <v>256</v>
      </c>
      <c r="D173" s="100" t="s">
        <v>2</v>
      </c>
      <c r="E173" s="5">
        <v>1</v>
      </c>
      <c r="F173" s="66">
        <v>269.10000000000002</v>
      </c>
      <c r="G173" s="5">
        <f t="shared" si="12"/>
        <v>1</v>
      </c>
      <c r="H173" s="66">
        <f t="shared" si="13"/>
        <v>134.55000000000001</v>
      </c>
      <c r="I173" s="5">
        <f t="shared" si="14"/>
        <v>1</v>
      </c>
      <c r="J173" s="93">
        <f t="shared" si="15"/>
        <v>134.55000000000001</v>
      </c>
    </row>
    <row r="174" spans="1:10" s="10" customFormat="1" ht="18.600000000000001" customHeight="1">
      <c r="A174" s="7">
        <v>150</v>
      </c>
      <c r="B174" s="89">
        <v>111340318</v>
      </c>
      <c r="C174" s="5" t="s">
        <v>255</v>
      </c>
      <c r="D174" s="100" t="s">
        <v>2</v>
      </c>
      <c r="E174" s="5">
        <v>1</v>
      </c>
      <c r="F174" s="66">
        <v>215.1</v>
      </c>
      <c r="G174" s="5">
        <f t="shared" si="12"/>
        <v>1</v>
      </c>
      <c r="H174" s="66">
        <f t="shared" si="13"/>
        <v>107.55</v>
      </c>
      <c r="I174" s="5">
        <f t="shared" si="14"/>
        <v>1</v>
      </c>
      <c r="J174" s="93">
        <f t="shared" si="15"/>
        <v>107.55</v>
      </c>
    </row>
    <row r="175" spans="1:10" s="10" customFormat="1" ht="18.600000000000001" customHeight="1">
      <c r="A175" s="7">
        <v>151</v>
      </c>
      <c r="B175" s="89">
        <v>111340319</v>
      </c>
      <c r="C175" s="5" t="s">
        <v>257</v>
      </c>
      <c r="D175" s="100" t="s">
        <v>2</v>
      </c>
      <c r="E175" s="5">
        <v>1</v>
      </c>
      <c r="F175" s="66">
        <v>474.3</v>
      </c>
      <c r="G175" s="5">
        <f t="shared" si="12"/>
        <v>1</v>
      </c>
      <c r="H175" s="66">
        <f t="shared" si="13"/>
        <v>237.15</v>
      </c>
      <c r="I175" s="5">
        <f t="shared" si="14"/>
        <v>1</v>
      </c>
      <c r="J175" s="93">
        <f t="shared" si="15"/>
        <v>237.15</v>
      </c>
    </row>
    <row r="176" spans="1:10" s="10" customFormat="1" ht="14.25" customHeight="1">
      <c r="A176" s="7">
        <v>151</v>
      </c>
      <c r="B176" s="89"/>
      <c r="C176" s="5" t="s">
        <v>258</v>
      </c>
      <c r="D176" s="100" t="s">
        <v>2</v>
      </c>
      <c r="E176" s="5">
        <v>2</v>
      </c>
      <c r="F176" s="66">
        <v>385.2</v>
      </c>
      <c r="G176" s="5">
        <f t="shared" si="12"/>
        <v>2</v>
      </c>
      <c r="H176" s="66">
        <f t="shared" si="13"/>
        <v>192.6</v>
      </c>
      <c r="I176" s="5">
        <f t="shared" si="14"/>
        <v>2</v>
      </c>
      <c r="J176" s="93">
        <f t="shared" si="15"/>
        <v>192.6</v>
      </c>
    </row>
    <row r="177" spans="1:10" s="10" customFormat="1" ht="12.75" customHeight="1">
      <c r="A177" s="7">
        <v>152</v>
      </c>
      <c r="B177" s="89"/>
      <c r="C177" s="5" t="s">
        <v>259</v>
      </c>
      <c r="D177" s="100" t="s">
        <v>2</v>
      </c>
      <c r="E177" s="5">
        <v>1</v>
      </c>
      <c r="F177" s="66">
        <v>4900</v>
      </c>
      <c r="G177" s="5">
        <f t="shared" si="12"/>
        <v>1</v>
      </c>
      <c r="H177" s="66">
        <f t="shared" si="13"/>
        <v>2450</v>
      </c>
      <c r="I177" s="5">
        <f t="shared" si="14"/>
        <v>1</v>
      </c>
      <c r="J177" s="93">
        <f t="shared" si="15"/>
        <v>2450</v>
      </c>
    </row>
    <row r="178" spans="1:10" s="96" customFormat="1" ht="15" customHeight="1">
      <c r="A178" s="36"/>
      <c r="B178" s="95"/>
      <c r="C178" s="37" t="s">
        <v>260</v>
      </c>
      <c r="D178" s="101"/>
      <c r="E178" s="37">
        <f>SUM(E43:E177)</f>
        <v>458.5</v>
      </c>
      <c r="F178" s="82">
        <f>SUM(F43:F177)</f>
        <v>40965.149999999994</v>
      </c>
      <c r="G178" s="102">
        <f>SUM(G43:G177)</f>
        <v>458.5</v>
      </c>
      <c r="H178" s="82">
        <f>SUM(H43:H177)</f>
        <v>20482.574999999997</v>
      </c>
      <c r="I178" s="103">
        <f>SUM(I43:I177)</f>
        <v>458.5</v>
      </c>
      <c r="J178" s="94">
        <f t="shared" si="15"/>
        <v>20482.574999999997</v>
      </c>
    </row>
    <row r="179" spans="1:10" s="10" customFormat="1" ht="12.75" customHeight="1">
      <c r="A179" s="7"/>
      <c r="B179" s="89"/>
      <c r="C179" s="5">
        <v>1112</v>
      </c>
      <c r="D179" s="100"/>
      <c r="E179" s="5"/>
      <c r="F179" s="66"/>
      <c r="G179" s="104"/>
      <c r="H179" s="66"/>
      <c r="I179" s="105"/>
      <c r="J179" s="93"/>
    </row>
    <row r="180" spans="1:10" s="96" customFormat="1" ht="18.600000000000001" customHeight="1">
      <c r="A180" s="36"/>
      <c r="B180" s="95"/>
      <c r="C180" s="37" t="s">
        <v>261</v>
      </c>
      <c r="D180" s="101"/>
      <c r="E180" s="37"/>
      <c r="F180" s="82">
        <v>1620202.98</v>
      </c>
      <c r="G180" s="102"/>
      <c r="H180" s="82">
        <f>F180/2</f>
        <v>810101.49</v>
      </c>
      <c r="I180" s="103"/>
      <c r="J180" s="94">
        <f>F180-H180</f>
        <v>810101.49</v>
      </c>
    </row>
    <row r="181" spans="1:10" s="96" customFormat="1" ht="13.5" customHeight="1" thickBot="1">
      <c r="A181" s="44"/>
      <c r="B181" s="106"/>
      <c r="C181" s="46" t="s">
        <v>76</v>
      </c>
      <c r="D181" s="107"/>
      <c r="E181" s="82">
        <f t="shared" ref="E181:J181" si="16">E180+E178+E41+E31+E27+E15+E11</f>
        <v>544.62</v>
      </c>
      <c r="F181" s="82">
        <f t="shared" si="16"/>
        <v>2820744.58</v>
      </c>
      <c r="G181" s="82">
        <f t="shared" si="16"/>
        <v>544.5</v>
      </c>
      <c r="H181" s="82">
        <f t="shared" si="16"/>
        <v>1124273.2349999999</v>
      </c>
      <c r="I181" s="82">
        <f t="shared" si="16"/>
        <v>544.62</v>
      </c>
      <c r="J181" s="82">
        <f t="shared" si="16"/>
        <v>1696471.345</v>
      </c>
    </row>
    <row r="182" spans="1:10" s="96" customFormat="1" ht="47.25" customHeight="1">
      <c r="A182" s="236"/>
      <c r="B182" s="293" t="s">
        <v>775</v>
      </c>
      <c r="C182" s="293"/>
      <c r="D182" s="293"/>
      <c r="E182" s="293"/>
      <c r="F182" s="293"/>
      <c r="G182" s="293"/>
      <c r="H182" s="293"/>
      <c r="I182" s="293"/>
      <c r="J182" s="293"/>
    </row>
    <row r="183" spans="1:10" s="96" customFormat="1" ht="15.75" customHeight="1">
      <c r="A183" s="236"/>
      <c r="B183" s="238"/>
      <c r="C183" s="238"/>
      <c r="D183" s="238"/>
      <c r="E183" s="238"/>
      <c r="F183" s="238"/>
      <c r="G183" s="238"/>
      <c r="H183" s="238"/>
      <c r="I183" s="292" t="s">
        <v>772</v>
      </c>
      <c r="J183" s="292"/>
    </row>
    <row r="184" spans="1:10" ht="20.25" customHeight="1" thickBot="1">
      <c r="A184" s="276" t="s">
        <v>760</v>
      </c>
      <c r="B184" s="276"/>
      <c r="C184" s="276"/>
      <c r="D184" s="276"/>
      <c r="E184" s="276"/>
      <c r="F184" s="276"/>
      <c r="G184" s="276"/>
      <c r="H184" s="276"/>
      <c r="I184" s="276"/>
      <c r="J184" s="276"/>
    </row>
    <row r="185" spans="1:10" s="3" customFormat="1" ht="14.45" customHeight="1">
      <c r="A185" s="265" t="s">
        <v>4</v>
      </c>
      <c r="B185" s="280" t="s">
        <v>5</v>
      </c>
      <c r="C185" s="268" t="s">
        <v>6</v>
      </c>
      <c r="D185" s="50" t="s">
        <v>7</v>
      </c>
      <c r="E185" s="268" t="s">
        <v>8</v>
      </c>
      <c r="F185" s="268"/>
      <c r="G185" s="268" t="s">
        <v>9</v>
      </c>
      <c r="H185" s="268"/>
      <c r="I185" s="268" t="s">
        <v>10</v>
      </c>
      <c r="J185" s="283"/>
    </row>
    <row r="186" spans="1:10" s="3" customFormat="1" ht="14.45" customHeight="1">
      <c r="A186" s="266"/>
      <c r="B186" s="281"/>
      <c r="C186" s="269"/>
      <c r="D186" s="53" t="s">
        <v>11</v>
      </c>
      <c r="E186" s="269"/>
      <c r="F186" s="269"/>
      <c r="G186" s="269"/>
      <c r="H186" s="269"/>
      <c r="I186" s="269"/>
      <c r="J186" s="284"/>
    </row>
    <row r="187" spans="1:10" s="3" customFormat="1" ht="12" customHeight="1">
      <c r="A187" s="266"/>
      <c r="B187" s="281"/>
      <c r="C187" s="269"/>
      <c r="D187" s="53"/>
      <c r="E187" s="53" t="s">
        <v>0</v>
      </c>
      <c r="F187" s="73" t="s">
        <v>1</v>
      </c>
      <c r="G187" s="53" t="s">
        <v>0</v>
      </c>
      <c r="H187" s="73" t="s">
        <v>1</v>
      </c>
      <c r="I187" s="53" t="s">
        <v>0</v>
      </c>
      <c r="J187" s="87" t="s">
        <v>1</v>
      </c>
    </row>
    <row r="188" spans="1:10" ht="14.45" customHeight="1">
      <c r="A188" s="7"/>
      <c r="B188" s="89"/>
      <c r="C188" s="26">
        <v>1014</v>
      </c>
      <c r="D188" s="110"/>
      <c r="E188" s="111"/>
      <c r="F188" s="184"/>
      <c r="G188" s="112"/>
      <c r="H188" s="184"/>
      <c r="I188" s="112"/>
      <c r="J188" s="188"/>
    </row>
    <row r="189" spans="1:10" ht="14.45" customHeight="1">
      <c r="A189" s="7"/>
      <c r="B189" s="89">
        <v>101490001</v>
      </c>
      <c r="C189" s="113" t="s">
        <v>262</v>
      </c>
      <c r="D189" s="113" t="s">
        <v>2</v>
      </c>
      <c r="E189" s="5">
        <v>1</v>
      </c>
      <c r="F189" s="66">
        <v>13900</v>
      </c>
      <c r="G189" s="5">
        <v>1</v>
      </c>
      <c r="H189" s="66">
        <v>115.83</v>
      </c>
      <c r="I189" s="5">
        <v>1</v>
      </c>
      <c r="J189" s="115">
        <f>F189-H189</f>
        <v>13784.17</v>
      </c>
    </row>
    <row r="190" spans="1:10">
      <c r="A190" s="7"/>
      <c r="B190" s="89">
        <v>101490002</v>
      </c>
      <c r="C190" s="113" t="s">
        <v>263</v>
      </c>
      <c r="D190" s="113" t="s">
        <v>2</v>
      </c>
      <c r="E190" s="5">
        <v>1</v>
      </c>
      <c r="F190" s="66">
        <v>6100</v>
      </c>
      <c r="G190" s="5">
        <v>1</v>
      </c>
      <c r="H190" s="66">
        <v>50.83</v>
      </c>
      <c r="I190" s="5">
        <v>1</v>
      </c>
      <c r="J190" s="115">
        <f>F190-H190</f>
        <v>6049.17</v>
      </c>
    </row>
    <row r="191" spans="1:10">
      <c r="A191" s="7"/>
      <c r="B191" s="91"/>
      <c r="C191" s="114" t="s">
        <v>116</v>
      </c>
      <c r="D191" s="114"/>
      <c r="E191" s="37">
        <v>2</v>
      </c>
      <c r="F191" s="82">
        <f>SUM(F189:F190)</f>
        <v>20000</v>
      </c>
      <c r="G191" s="37">
        <v>2</v>
      </c>
      <c r="H191" s="82">
        <f>SUM(H189:H190)</f>
        <v>166.66</v>
      </c>
      <c r="I191" s="37">
        <v>2</v>
      </c>
      <c r="J191" s="134">
        <f>SUM(J189:J190)</f>
        <v>19833.34</v>
      </c>
    </row>
    <row r="192" spans="1:10" ht="14.45" customHeight="1">
      <c r="A192" s="7"/>
      <c r="B192" s="89"/>
      <c r="C192" s="113">
        <v>1113</v>
      </c>
      <c r="D192" s="113"/>
      <c r="E192" s="5"/>
      <c r="F192" s="66"/>
      <c r="G192" s="5"/>
      <c r="H192" s="66"/>
      <c r="I192" s="5"/>
      <c r="J192" s="115"/>
    </row>
    <row r="193" spans="1:10" ht="14.45" customHeight="1">
      <c r="A193" s="7">
        <v>1</v>
      </c>
      <c r="B193" s="89" t="s">
        <v>264</v>
      </c>
      <c r="C193" s="113" t="s">
        <v>49</v>
      </c>
      <c r="D193" s="113" t="s">
        <v>2</v>
      </c>
      <c r="E193" s="5">
        <v>17</v>
      </c>
      <c r="F193" s="66">
        <v>255</v>
      </c>
      <c r="G193" s="5">
        <v>17</v>
      </c>
      <c r="H193" s="66">
        <f>F193/2</f>
        <v>127.5</v>
      </c>
      <c r="I193" s="5">
        <f>E193</f>
        <v>17</v>
      </c>
      <c r="J193" s="115">
        <f>F193-H193</f>
        <v>127.5</v>
      </c>
    </row>
    <row r="194" spans="1:10" ht="14.45" customHeight="1">
      <c r="A194" s="7">
        <v>2</v>
      </c>
      <c r="B194" s="89" t="s">
        <v>265</v>
      </c>
      <c r="C194" s="113" t="s">
        <v>266</v>
      </c>
      <c r="D194" s="113" t="s">
        <v>2</v>
      </c>
      <c r="E194" s="5">
        <v>6</v>
      </c>
      <c r="F194" s="66">
        <v>360</v>
      </c>
      <c r="G194" s="5">
        <v>6</v>
      </c>
      <c r="H194" s="66">
        <f t="shared" ref="H194:H209" si="17">F194/2</f>
        <v>180</v>
      </c>
      <c r="I194" s="5">
        <f t="shared" ref="I194:I209" si="18">E194</f>
        <v>6</v>
      </c>
      <c r="J194" s="115">
        <f t="shared" ref="J194:J209" si="19">F194-H194</f>
        <v>180</v>
      </c>
    </row>
    <row r="195" spans="1:10" ht="14.45" customHeight="1">
      <c r="A195" s="7">
        <v>3</v>
      </c>
      <c r="B195" s="89">
        <v>11130022</v>
      </c>
      <c r="C195" s="113" t="s">
        <v>267</v>
      </c>
      <c r="D195" s="113" t="s">
        <v>2</v>
      </c>
      <c r="E195" s="5">
        <v>1</v>
      </c>
      <c r="F195" s="66">
        <v>50</v>
      </c>
      <c r="G195" s="5">
        <v>1</v>
      </c>
      <c r="H195" s="66">
        <f t="shared" si="17"/>
        <v>25</v>
      </c>
      <c r="I195" s="5">
        <f t="shared" si="18"/>
        <v>1</v>
      </c>
      <c r="J195" s="115">
        <f t="shared" si="19"/>
        <v>25</v>
      </c>
    </row>
    <row r="196" spans="1:10" ht="14.45" customHeight="1">
      <c r="A196" s="7">
        <v>4</v>
      </c>
      <c r="B196" s="89" t="s">
        <v>268</v>
      </c>
      <c r="C196" s="113" t="s">
        <v>269</v>
      </c>
      <c r="D196" s="113" t="s">
        <v>2</v>
      </c>
      <c r="E196" s="5">
        <v>2</v>
      </c>
      <c r="F196" s="66">
        <v>120</v>
      </c>
      <c r="G196" s="5">
        <v>2</v>
      </c>
      <c r="H196" s="66">
        <f t="shared" si="17"/>
        <v>60</v>
      </c>
      <c r="I196" s="5">
        <f t="shared" si="18"/>
        <v>2</v>
      </c>
      <c r="J196" s="115">
        <f t="shared" si="19"/>
        <v>60</v>
      </c>
    </row>
    <row r="197" spans="1:10">
      <c r="A197" s="7">
        <v>5</v>
      </c>
      <c r="B197" s="89" t="s">
        <v>270</v>
      </c>
      <c r="C197" s="113" t="s">
        <v>271</v>
      </c>
      <c r="D197" s="113" t="s">
        <v>2</v>
      </c>
      <c r="E197" s="5">
        <v>6</v>
      </c>
      <c r="F197" s="66">
        <v>180</v>
      </c>
      <c r="G197" s="5">
        <v>6</v>
      </c>
      <c r="H197" s="66">
        <f t="shared" si="17"/>
        <v>90</v>
      </c>
      <c r="I197" s="5">
        <f t="shared" si="18"/>
        <v>6</v>
      </c>
      <c r="J197" s="115">
        <f t="shared" si="19"/>
        <v>90</v>
      </c>
    </row>
    <row r="198" spans="1:10">
      <c r="A198" s="7">
        <v>6</v>
      </c>
      <c r="B198" s="89" t="s">
        <v>272</v>
      </c>
      <c r="C198" s="113" t="s">
        <v>273</v>
      </c>
      <c r="D198" s="113" t="s">
        <v>2</v>
      </c>
      <c r="E198" s="5">
        <v>4</v>
      </c>
      <c r="F198" s="66">
        <v>80</v>
      </c>
      <c r="G198" s="5">
        <v>4</v>
      </c>
      <c r="H198" s="66">
        <f t="shared" si="17"/>
        <v>40</v>
      </c>
      <c r="I198" s="5">
        <f t="shared" si="18"/>
        <v>4</v>
      </c>
      <c r="J198" s="115">
        <f t="shared" si="19"/>
        <v>40</v>
      </c>
    </row>
    <row r="199" spans="1:10">
      <c r="A199" s="7">
        <v>7</v>
      </c>
      <c r="B199" s="89" t="s">
        <v>274</v>
      </c>
      <c r="C199" s="113" t="s">
        <v>275</v>
      </c>
      <c r="D199" s="113" t="s">
        <v>2</v>
      </c>
      <c r="E199" s="5">
        <v>3</v>
      </c>
      <c r="F199" s="66">
        <v>240</v>
      </c>
      <c r="G199" s="5">
        <v>3</v>
      </c>
      <c r="H199" s="66">
        <f t="shared" si="17"/>
        <v>120</v>
      </c>
      <c r="I199" s="5">
        <f t="shared" si="18"/>
        <v>3</v>
      </c>
      <c r="J199" s="115">
        <f t="shared" si="19"/>
        <v>120</v>
      </c>
    </row>
    <row r="200" spans="1:10">
      <c r="A200" s="7">
        <v>8</v>
      </c>
      <c r="B200" s="89">
        <v>11130051</v>
      </c>
      <c r="C200" s="113" t="s">
        <v>276</v>
      </c>
      <c r="D200" s="113" t="s">
        <v>2</v>
      </c>
      <c r="E200" s="5">
        <v>1</v>
      </c>
      <c r="F200" s="66">
        <v>80</v>
      </c>
      <c r="G200" s="5">
        <v>1</v>
      </c>
      <c r="H200" s="66">
        <f t="shared" si="17"/>
        <v>40</v>
      </c>
      <c r="I200" s="5">
        <f t="shared" si="18"/>
        <v>1</v>
      </c>
      <c r="J200" s="115">
        <f t="shared" si="19"/>
        <v>40</v>
      </c>
    </row>
    <row r="201" spans="1:10">
      <c r="A201" s="7">
        <v>9</v>
      </c>
      <c r="B201" s="89"/>
      <c r="C201" s="113" t="s">
        <v>277</v>
      </c>
      <c r="D201" s="113" t="s">
        <v>2</v>
      </c>
      <c r="E201" s="5">
        <v>1</v>
      </c>
      <c r="F201" s="66">
        <v>5</v>
      </c>
      <c r="G201" s="5">
        <v>1</v>
      </c>
      <c r="H201" s="66">
        <f t="shared" si="17"/>
        <v>2.5</v>
      </c>
      <c r="I201" s="5">
        <f t="shared" si="18"/>
        <v>1</v>
      </c>
      <c r="J201" s="115">
        <f t="shared" si="19"/>
        <v>2.5</v>
      </c>
    </row>
    <row r="202" spans="1:10" ht="14.45" customHeight="1">
      <c r="A202" s="7">
        <v>10</v>
      </c>
      <c r="B202" s="89"/>
      <c r="C202" s="113" t="s">
        <v>278</v>
      </c>
      <c r="D202" s="113" t="s">
        <v>2</v>
      </c>
      <c r="E202" s="5">
        <v>1</v>
      </c>
      <c r="F202" s="66">
        <v>4</v>
      </c>
      <c r="G202" s="5">
        <v>1</v>
      </c>
      <c r="H202" s="66">
        <f t="shared" si="17"/>
        <v>2</v>
      </c>
      <c r="I202" s="5">
        <f t="shared" si="18"/>
        <v>1</v>
      </c>
      <c r="J202" s="115">
        <f t="shared" si="19"/>
        <v>2</v>
      </c>
    </row>
    <row r="203" spans="1:10">
      <c r="A203" s="7">
        <v>11</v>
      </c>
      <c r="B203" s="89" t="s">
        <v>279</v>
      </c>
      <c r="C203" s="113" t="s">
        <v>275</v>
      </c>
      <c r="D203" s="113" t="s">
        <v>2</v>
      </c>
      <c r="E203" s="5">
        <v>3</v>
      </c>
      <c r="F203" s="66">
        <v>331</v>
      </c>
      <c r="G203" s="5">
        <v>3</v>
      </c>
      <c r="H203" s="66">
        <f t="shared" si="17"/>
        <v>165.5</v>
      </c>
      <c r="I203" s="5">
        <f t="shared" si="18"/>
        <v>3</v>
      </c>
      <c r="J203" s="115">
        <f t="shared" si="19"/>
        <v>165.5</v>
      </c>
    </row>
    <row r="204" spans="1:10">
      <c r="A204" s="7">
        <v>12</v>
      </c>
      <c r="B204" s="89">
        <v>11130058</v>
      </c>
      <c r="C204" s="113" t="s">
        <v>92</v>
      </c>
      <c r="D204" s="113" t="s">
        <v>280</v>
      </c>
      <c r="E204" s="5">
        <v>1</v>
      </c>
      <c r="F204" s="66">
        <v>63</v>
      </c>
      <c r="G204" s="5">
        <v>1</v>
      </c>
      <c r="H204" s="66">
        <f t="shared" si="17"/>
        <v>31.5</v>
      </c>
      <c r="I204" s="5">
        <f t="shared" si="18"/>
        <v>1</v>
      </c>
      <c r="J204" s="115">
        <f t="shared" si="19"/>
        <v>31.5</v>
      </c>
    </row>
    <row r="205" spans="1:10">
      <c r="A205" s="7">
        <v>13</v>
      </c>
      <c r="B205" s="89"/>
      <c r="C205" s="113" t="s">
        <v>281</v>
      </c>
      <c r="D205" s="113" t="s">
        <v>2</v>
      </c>
      <c r="E205" s="5">
        <v>1</v>
      </c>
      <c r="F205" s="66">
        <v>15</v>
      </c>
      <c r="G205" s="5">
        <v>1</v>
      </c>
      <c r="H205" s="66">
        <f t="shared" si="17"/>
        <v>7.5</v>
      </c>
      <c r="I205" s="5">
        <f t="shared" si="18"/>
        <v>1</v>
      </c>
      <c r="J205" s="115">
        <f t="shared" si="19"/>
        <v>7.5</v>
      </c>
    </row>
    <row r="206" spans="1:10">
      <c r="A206" s="7">
        <v>14</v>
      </c>
      <c r="B206" s="89">
        <v>11130059</v>
      </c>
      <c r="C206" s="113" t="s">
        <v>282</v>
      </c>
      <c r="D206" s="113" t="s">
        <v>2</v>
      </c>
      <c r="E206" s="5">
        <v>1</v>
      </c>
      <c r="F206" s="66">
        <v>48</v>
      </c>
      <c r="G206" s="5">
        <v>1</v>
      </c>
      <c r="H206" s="66">
        <f t="shared" si="17"/>
        <v>24</v>
      </c>
      <c r="I206" s="5">
        <f t="shared" si="18"/>
        <v>1</v>
      </c>
      <c r="J206" s="115">
        <f t="shared" si="19"/>
        <v>24</v>
      </c>
    </row>
    <row r="207" spans="1:10">
      <c r="A207" s="7">
        <v>15</v>
      </c>
      <c r="B207" s="89"/>
      <c r="C207" s="113" t="s">
        <v>283</v>
      </c>
      <c r="D207" s="113" t="s">
        <v>2</v>
      </c>
      <c r="E207" s="5">
        <v>1</v>
      </c>
      <c r="F207" s="66">
        <v>84</v>
      </c>
      <c r="G207" s="5">
        <v>1</v>
      </c>
      <c r="H207" s="66">
        <f t="shared" si="17"/>
        <v>42</v>
      </c>
      <c r="I207" s="5">
        <f t="shared" si="18"/>
        <v>1</v>
      </c>
      <c r="J207" s="115">
        <f t="shared" si="19"/>
        <v>42</v>
      </c>
    </row>
    <row r="208" spans="1:10">
      <c r="A208" s="7">
        <v>16</v>
      </c>
      <c r="B208" s="89">
        <v>11130060</v>
      </c>
      <c r="C208" s="113" t="s">
        <v>284</v>
      </c>
      <c r="D208" s="113" t="s">
        <v>2</v>
      </c>
      <c r="E208" s="5">
        <v>1</v>
      </c>
      <c r="F208" s="66">
        <v>306</v>
      </c>
      <c r="G208" s="5">
        <v>1</v>
      </c>
      <c r="H208" s="66">
        <f t="shared" si="17"/>
        <v>153</v>
      </c>
      <c r="I208" s="5">
        <f t="shared" si="18"/>
        <v>1</v>
      </c>
      <c r="J208" s="115">
        <f t="shared" si="19"/>
        <v>153</v>
      </c>
    </row>
    <row r="209" spans="1:10" ht="16.149999999999999" customHeight="1">
      <c r="A209" s="7">
        <v>17</v>
      </c>
      <c r="B209" s="89">
        <v>11130061</v>
      </c>
      <c r="C209" s="113" t="s">
        <v>285</v>
      </c>
      <c r="D209" s="113" t="s">
        <v>2</v>
      </c>
      <c r="E209" s="5">
        <v>1</v>
      </c>
      <c r="F209" s="66">
        <v>2100</v>
      </c>
      <c r="G209" s="5">
        <v>1</v>
      </c>
      <c r="H209" s="66">
        <f t="shared" si="17"/>
        <v>1050</v>
      </c>
      <c r="I209" s="5">
        <f t="shared" si="18"/>
        <v>1</v>
      </c>
      <c r="J209" s="115">
        <f t="shared" si="19"/>
        <v>1050</v>
      </c>
    </row>
    <row r="210" spans="1:10" ht="14.45" customHeight="1">
      <c r="A210" s="7"/>
      <c r="B210" s="89"/>
      <c r="C210" s="114" t="s">
        <v>260</v>
      </c>
      <c r="D210" s="114"/>
      <c r="E210" s="37">
        <v>58.6</v>
      </c>
      <c r="F210" s="82">
        <f>SUM(F193:F209)</f>
        <v>4321</v>
      </c>
      <c r="G210" s="82">
        <f>SUM(G193:G209)</f>
        <v>51</v>
      </c>
      <c r="H210" s="82">
        <f>SUM(H193:H209)</f>
        <v>2160.5</v>
      </c>
      <c r="I210" s="82">
        <f>SUM(I193:I209)</f>
        <v>51</v>
      </c>
      <c r="J210" s="82">
        <f>SUM(J193:J209)</f>
        <v>2160.5</v>
      </c>
    </row>
    <row r="211" spans="1:10">
      <c r="A211" s="7"/>
      <c r="B211" s="89"/>
      <c r="C211" s="113">
        <v>1514</v>
      </c>
      <c r="D211" s="114"/>
      <c r="E211" s="37"/>
      <c r="F211" s="82"/>
      <c r="G211" s="37"/>
      <c r="H211" s="82"/>
      <c r="I211" s="37"/>
      <c r="J211" s="134"/>
    </row>
    <row r="212" spans="1:10">
      <c r="A212" s="7">
        <v>1</v>
      </c>
      <c r="B212" s="89"/>
      <c r="C212" s="113" t="s">
        <v>15</v>
      </c>
      <c r="D212" s="113" t="s">
        <v>16</v>
      </c>
      <c r="E212" s="5">
        <v>0.38800000000000001</v>
      </c>
      <c r="F212" s="66">
        <v>2108.04</v>
      </c>
      <c r="G212" s="5">
        <v>0.38800000000000001</v>
      </c>
      <c r="H212" s="66">
        <v>0</v>
      </c>
      <c r="I212" s="5">
        <v>0.38800000000000001</v>
      </c>
      <c r="J212" s="115">
        <f>F212</f>
        <v>2108.04</v>
      </c>
    </row>
    <row r="213" spans="1:10">
      <c r="A213" s="7"/>
      <c r="B213" s="89"/>
      <c r="C213" s="114" t="s">
        <v>286</v>
      </c>
      <c r="D213" s="114"/>
      <c r="E213" s="37">
        <v>0.38800000000000001</v>
      </c>
      <c r="F213" s="82">
        <v>2108.04</v>
      </c>
      <c r="G213" s="37">
        <v>0.38800000000000001</v>
      </c>
      <c r="H213" s="82">
        <v>0</v>
      </c>
      <c r="I213" s="37">
        <v>0.38800000000000001</v>
      </c>
      <c r="J213" s="134">
        <f>F213</f>
        <v>2108.04</v>
      </c>
    </row>
    <row r="214" spans="1:10" ht="15.75" thickBot="1">
      <c r="A214" s="116"/>
      <c r="B214" s="117"/>
      <c r="C214" s="118" t="s">
        <v>76</v>
      </c>
      <c r="D214" s="118"/>
      <c r="E214" s="46">
        <v>61.988</v>
      </c>
      <c r="F214" s="83">
        <f>F213+F210+F191</f>
        <v>26429.040000000001</v>
      </c>
      <c r="G214" s="46">
        <v>61.988</v>
      </c>
      <c r="H214" s="83">
        <f>H213+H210+H191</f>
        <v>2327.16</v>
      </c>
      <c r="I214" s="46">
        <v>61.988</v>
      </c>
      <c r="J214" s="189">
        <f>J213+J210+J191</f>
        <v>24101.88</v>
      </c>
    </row>
    <row r="215" spans="1:10" s="109" customFormat="1" ht="18" customHeight="1">
      <c r="A215" s="108"/>
      <c r="B215" s="88"/>
      <c r="D215" s="119"/>
      <c r="F215" s="183"/>
      <c r="H215" s="183"/>
      <c r="J215" s="183"/>
    </row>
    <row r="216" spans="1:10" s="109" customFormat="1" ht="66.75" customHeight="1">
      <c r="A216" s="287" t="s">
        <v>775</v>
      </c>
      <c r="B216" s="287"/>
      <c r="C216" s="287"/>
      <c r="D216" s="287"/>
      <c r="E216" s="287"/>
      <c r="F216" s="287"/>
      <c r="G216" s="287"/>
      <c r="H216" s="287"/>
      <c r="I216" s="287"/>
      <c r="J216" s="287"/>
    </row>
    <row r="217" spans="1:10" s="109" customFormat="1" ht="15" customHeight="1">
      <c r="A217" s="239"/>
      <c r="B217" s="240"/>
      <c r="C217" s="240"/>
      <c r="D217" s="240"/>
      <c r="E217" s="240"/>
      <c r="F217" s="240"/>
      <c r="G217" s="240"/>
      <c r="H217" s="240"/>
      <c r="I217" s="291" t="s">
        <v>772</v>
      </c>
      <c r="J217" s="291"/>
    </row>
    <row r="218" spans="1:10" ht="19.5" customHeight="1" thickBot="1">
      <c r="A218" s="276" t="s">
        <v>759</v>
      </c>
      <c r="B218" s="276"/>
      <c r="C218" s="276"/>
      <c r="D218" s="276"/>
      <c r="E218" s="276"/>
      <c r="F218" s="276"/>
      <c r="G218" s="276"/>
      <c r="H218" s="276"/>
      <c r="I218" s="276"/>
      <c r="J218" s="276"/>
    </row>
    <row r="219" spans="1:10" s="3" customFormat="1" ht="12.75" customHeight="1">
      <c r="A219" s="265" t="s">
        <v>4</v>
      </c>
      <c r="B219" s="280" t="s">
        <v>5</v>
      </c>
      <c r="C219" s="268" t="s">
        <v>6</v>
      </c>
      <c r="D219" s="50" t="s">
        <v>7</v>
      </c>
      <c r="E219" s="268" t="s">
        <v>8</v>
      </c>
      <c r="F219" s="268"/>
      <c r="G219" s="268" t="s">
        <v>9</v>
      </c>
      <c r="H219" s="268"/>
      <c r="I219" s="268" t="s">
        <v>10</v>
      </c>
      <c r="J219" s="283"/>
    </row>
    <row r="220" spans="1:10" s="3" customFormat="1" ht="12.75" customHeight="1">
      <c r="A220" s="266"/>
      <c r="B220" s="281"/>
      <c r="C220" s="269"/>
      <c r="D220" s="53" t="s">
        <v>11</v>
      </c>
      <c r="E220" s="269"/>
      <c r="F220" s="269"/>
      <c r="G220" s="258"/>
      <c r="H220" s="258"/>
      <c r="I220" s="258"/>
      <c r="J220" s="286"/>
    </row>
    <row r="221" spans="1:10" s="3" customFormat="1" ht="15" customHeight="1">
      <c r="A221" s="277"/>
      <c r="B221" s="282"/>
      <c r="C221" s="278"/>
      <c r="D221" s="55"/>
      <c r="E221" s="53" t="s">
        <v>0</v>
      </c>
      <c r="F221" s="73" t="s">
        <v>1</v>
      </c>
      <c r="G221" s="53" t="s">
        <v>0</v>
      </c>
      <c r="H221" s="73" t="s">
        <v>1</v>
      </c>
      <c r="I221" s="53" t="s">
        <v>0</v>
      </c>
      <c r="J221" s="87" t="s">
        <v>1</v>
      </c>
    </row>
    <row r="222" spans="1:10" s="3" customFormat="1" ht="15" customHeight="1">
      <c r="A222" s="4"/>
      <c r="B222" s="89"/>
      <c r="C222" s="4">
        <v>1113</v>
      </c>
      <c r="D222" s="4"/>
      <c r="E222" s="130"/>
      <c r="F222" s="65"/>
      <c r="G222" s="55"/>
      <c r="H222" s="65"/>
      <c r="I222" s="55"/>
      <c r="J222" s="84"/>
    </row>
    <row r="223" spans="1:10" ht="15" customHeight="1">
      <c r="A223" s="175" t="s">
        <v>287</v>
      </c>
      <c r="B223" s="89"/>
      <c r="C223" s="4" t="s">
        <v>308</v>
      </c>
      <c r="D223" s="124" t="s">
        <v>3</v>
      </c>
      <c r="E223" s="4">
        <v>10</v>
      </c>
      <c r="F223" s="128">
        <v>220</v>
      </c>
      <c r="G223" s="4">
        <v>10</v>
      </c>
      <c r="H223" s="128">
        <f>F223/2</f>
        <v>110</v>
      </c>
      <c r="I223" s="4">
        <v>10</v>
      </c>
      <c r="J223" s="68">
        <f>F223-H223</f>
        <v>110</v>
      </c>
    </row>
    <row r="224" spans="1:10" ht="15" customHeight="1">
      <c r="A224" s="175" t="s">
        <v>288</v>
      </c>
      <c r="B224" s="89" t="s">
        <v>88</v>
      </c>
      <c r="C224" s="4" t="s">
        <v>309</v>
      </c>
      <c r="D224" s="124" t="s">
        <v>2</v>
      </c>
      <c r="E224" s="4">
        <v>6</v>
      </c>
      <c r="F224" s="128">
        <v>240</v>
      </c>
      <c r="G224" s="4">
        <v>6</v>
      </c>
      <c r="H224" s="128">
        <f t="shared" ref="H224:H238" si="20">F224/2</f>
        <v>120</v>
      </c>
      <c r="I224" s="4">
        <v>6</v>
      </c>
      <c r="J224" s="68">
        <f t="shared" ref="J224:J238" si="21">F224-H224</f>
        <v>120</v>
      </c>
    </row>
    <row r="225" spans="1:10" s="33" customFormat="1" ht="15" customHeight="1">
      <c r="A225" s="175" t="s">
        <v>289</v>
      </c>
      <c r="B225" s="89" t="s">
        <v>310</v>
      </c>
      <c r="C225" s="4" t="s">
        <v>311</v>
      </c>
      <c r="D225" s="124" t="s">
        <v>2</v>
      </c>
      <c r="E225" s="4">
        <v>12</v>
      </c>
      <c r="F225" s="128">
        <v>480</v>
      </c>
      <c r="G225" s="4">
        <v>12</v>
      </c>
      <c r="H225" s="128">
        <f t="shared" si="20"/>
        <v>240</v>
      </c>
      <c r="I225" s="4">
        <v>12</v>
      </c>
      <c r="J225" s="68">
        <f t="shared" si="21"/>
        <v>240</v>
      </c>
    </row>
    <row r="226" spans="1:10" s="33" customFormat="1" ht="15" customHeight="1">
      <c r="A226" s="175" t="s">
        <v>290</v>
      </c>
      <c r="B226" s="89">
        <v>11130021</v>
      </c>
      <c r="C226" s="4" t="s">
        <v>312</v>
      </c>
      <c r="D226" s="124" t="s">
        <v>2</v>
      </c>
      <c r="E226" s="4">
        <v>1</v>
      </c>
      <c r="F226" s="128">
        <v>25</v>
      </c>
      <c r="G226" s="4">
        <v>1</v>
      </c>
      <c r="H226" s="128">
        <f t="shared" si="20"/>
        <v>12.5</v>
      </c>
      <c r="I226" s="4">
        <v>1</v>
      </c>
      <c r="J226" s="68">
        <f t="shared" si="21"/>
        <v>12.5</v>
      </c>
    </row>
    <row r="227" spans="1:10" ht="15" customHeight="1">
      <c r="A227" s="175" t="s">
        <v>292</v>
      </c>
      <c r="B227" s="89">
        <v>11130024</v>
      </c>
      <c r="C227" s="4" t="s">
        <v>151</v>
      </c>
      <c r="D227" s="124" t="s">
        <v>2</v>
      </c>
      <c r="E227" s="4">
        <v>1</v>
      </c>
      <c r="F227" s="128">
        <v>60</v>
      </c>
      <c r="G227" s="4">
        <v>1</v>
      </c>
      <c r="H227" s="128">
        <f t="shared" si="20"/>
        <v>30</v>
      </c>
      <c r="I227" s="4">
        <v>1</v>
      </c>
      <c r="J227" s="68">
        <f t="shared" si="21"/>
        <v>30</v>
      </c>
    </row>
    <row r="228" spans="1:10" ht="15" customHeight="1">
      <c r="A228" s="175" t="s">
        <v>293</v>
      </c>
      <c r="B228" s="89"/>
      <c r="C228" s="4" t="s">
        <v>313</v>
      </c>
      <c r="D228" s="124" t="s">
        <v>3</v>
      </c>
      <c r="E228" s="4">
        <v>10</v>
      </c>
      <c r="F228" s="128">
        <v>90</v>
      </c>
      <c r="G228" s="4">
        <v>10</v>
      </c>
      <c r="H228" s="128">
        <f t="shared" si="20"/>
        <v>45</v>
      </c>
      <c r="I228" s="4">
        <v>10</v>
      </c>
      <c r="J228" s="68">
        <f t="shared" si="21"/>
        <v>45</v>
      </c>
    </row>
    <row r="229" spans="1:10" ht="15" customHeight="1">
      <c r="A229" s="175" t="s">
        <v>296</v>
      </c>
      <c r="B229" s="89">
        <v>11130025</v>
      </c>
      <c r="C229" s="4" t="s">
        <v>314</v>
      </c>
      <c r="D229" s="124" t="s">
        <v>2</v>
      </c>
      <c r="E229" s="4">
        <v>1</v>
      </c>
      <c r="F229" s="128">
        <v>30</v>
      </c>
      <c r="G229" s="4">
        <v>1</v>
      </c>
      <c r="H229" s="128">
        <f t="shared" si="20"/>
        <v>15</v>
      </c>
      <c r="I229" s="4">
        <v>1</v>
      </c>
      <c r="J229" s="68">
        <f t="shared" si="21"/>
        <v>15</v>
      </c>
    </row>
    <row r="230" spans="1:10" s="33" customFormat="1" ht="15" customHeight="1">
      <c r="A230" s="175" t="s">
        <v>297</v>
      </c>
      <c r="B230" s="89" t="s">
        <v>79</v>
      </c>
      <c r="C230" s="4" t="s">
        <v>49</v>
      </c>
      <c r="D230" s="124" t="s">
        <v>2</v>
      </c>
      <c r="E230" s="4">
        <v>6</v>
      </c>
      <c r="F230" s="128">
        <v>90</v>
      </c>
      <c r="G230" s="4">
        <v>6</v>
      </c>
      <c r="H230" s="128">
        <f t="shared" si="20"/>
        <v>45</v>
      </c>
      <c r="I230" s="4">
        <v>6</v>
      </c>
      <c r="J230" s="68">
        <f t="shared" si="21"/>
        <v>45</v>
      </c>
    </row>
    <row r="231" spans="1:10" ht="15" customHeight="1">
      <c r="A231" s="175" t="s">
        <v>294</v>
      </c>
      <c r="B231" s="89"/>
      <c r="C231" s="4" t="s">
        <v>74</v>
      </c>
      <c r="D231" s="124" t="s">
        <v>2</v>
      </c>
      <c r="E231" s="4">
        <v>1</v>
      </c>
      <c r="F231" s="128">
        <v>25</v>
      </c>
      <c r="G231" s="4">
        <v>1</v>
      </c>
      <c r="H231" s="128">
        <f t="shared" si="20"/>
        <v>12.5</v>
      </c>
      <c r="I231" s="4">
        <v>1</v>
      </c>
      <c r="J231" s="68">
        <f t="shared" si="21"/>
        <v>12.5</v>
      </c>
    </row>
    <row r="232" spans="1:10" ht="15" customHeight="1">
      <c r="A232" s="175" t="s">
        <v>295</v>
      </c>
      <c r="B232" s="89">
        <v>11130032</v>
      </c>
      <c r="C232" s="4" t="s">
        <v>35</v>
      </c>
      <c r="D232" s="124" t="s">
        <v>2</v>
      </c>
      <c r="E232" s="4">
        <v>1</v>
      </c>
      <c r="F232" s="128">
        <v>50</v>
      </c>
      <c r="G232" s="4">
        <v>1</v>
      </c>
      <c r="H232" s="128">
        <f t="shared" si="20"/>
        <v>25</v>
      </c>
      <c r="I232" s="4">
        <v>1</v>
      </c>
      <c r="J232" s="68">
        <f t="shared" si="21"/>
        <v>25</v>
      </c>
    </row>
    <row r="233" spans="1:10" ht="15" customHeight="1">
      <c r="A233" s="175" t="s">
        <v>298</v>
      </c>
      <c r="B233" s="89" t="s">
        <v>315</v>
      </c>
      <c r="C233" s="4" t="s">
        <v>316</v>
      </c>
      <c r="D233" s="124" t="s">
        <v>2</v>
      </c>
      <c r="E233" s="4">
        <v>4</v>
      </c>
      <c r="F233" s="128">
        <v>148</v>
      </c>
      <c r="G233" s="4">
        <v>4</v>
      </c>
      <c r="H233" s="128">
        <f t="shared" si="20"/>
        <v>74</v>
      </c>
      <c r="I233" s="4">
        <v>4</v>
      </c>
      <c r="J233" s="68">
        <f t="shared" si="21"/>
        <v>74</v>
      </c>
    </row>
    <row r="234" spans="1:10" ht="15" customHeight="1">
      <c r="A234" s="175" t="s">
        <v>301</v>
      </c>
      <c r="B234" s="89">
        <v>11130034</v>
      </c>
      <c r="C234" s="4" t="s">
        <v>317</v>
      </c>
      <c r="D234" s="124" t="s">
        <v>2</v>
      </c>
      <c r="E234" s="4">
        <v>1</v>
      </c>
      <c r="F234" s="128">
        <v>3</v>
      </c>
      <c r="G234" s="4">
        <v>1</v>
      </c>
      <c r="H234" s="128">
        <f t="shared" si="20"/>
        <v>1.5</v>
      </c>
      <c r="I234" s="4">
        <v>1</v>
      </c>
      <c r="J234" s="68">
        <f t="shared" si="21"/>
        <v>1.5</v>
      </c>
    </row>
    <row r="235" spans="1:10" ht="15" customHeight="1">
      <c r="A235" s="175" t="s">
        <v>303</v>
      </c>
      <c r="B235" s="89"/>
      <c r="C235" s="4" t="s">
        <v>291</v>
      </c>
      <c r="D235" s="124" t="s">
        <v>3</v>
      </c>
      <c r="E235" s="4">
        <v>4.25</v>
      </c>
      <c r="F235" s="128">
        <v>51</v>
      </c>
      <c r="G235" s="4">
        <v>4.25</v>
      </c>
      <c r="H235" s="128">
        <f t="shared" si="20"/>
        <v>25.5</v>
      </c>
      <c r="I235" s="4">
        <v>4.25</v>
      </c>
      <c r="J235" s="68">
        <f t="shared" si="21"/>
        <v>25.5</v>
      </c>
    </row>
    <row r="236" spans="1:10" ht="15" customHeight="1">
      <c r="A236" s="175" t="s">
        <v>304</v>
      </c>
      <c r="B236" s="89" t="s">
        <v>318</v>
      </c>
      <c r="C236" s="4" t="s">
        <v>86</v>
      </c>
      <c r="D236" s="124" t="s">
        <v>2</v>
      </c>
      <c r="E236" s="4">
        <v>2</v>
      </c>
      <c r="F236" s="128">
        <v>60</v>
      </c>
      <c r="G236" s="4">
        <v>2</v>
      </c>
      <c r="H236" s="128">
        <f t="shared" si="20"/>
        <v>30</v>
      </c>
      <c r="I236" s="4">
        <v>2</v>
      </c>
      <c r="J236" s="68">
        <f t="shared" si="21"/>
        <v>30</v>
      </c>
    </row>
    <row r="237" spans="1:10" ht="15" customHeight="1">
      <c r="A237" s="175" t="s">
        <v>305</v>
      </c>
      <c r="B237" s="89"/>
      <c r="C237" s="4" t="s">
        <v>319</v>
      </c>
      <c r="D237" s="124" t="s">
        <v>2</v>
      </c>
      <c r="E237" s="4">
        <v>1</v>
      </c>
      <c r="F237" s="128">
        <v>5</v>
      </c>
      <c r="G237" s="4">
        <v>1</v>
      </c>
      <c r="H237" s="128">
        <f t="shared" si="20"/>
        <v>2.5</v>
      </c>
      <c r="I237" s="4">
        <v>1</v>
      </c>
      <c r="J237" s="68">
        <f t="shared" si="21"/>
        <v>2.5</v>
      </c>
    </row>
    <row r="238" spans="1:10" s="33" customFormat="1" ht="15" customHeight="1">
      <c r="A238" s="175" t="s">
        <v>306</v>
      </c>
      <c r="B238" s="89">
        <v>111360041</v>
      </c>
      <c r="C238" s="4" t="s">
        <v>73</v>
      </c>
      <c r="D238" s="124" t="s">
        <v>2</v>
      </c>
      <c r="E238" s="4">
        <v>1</v>
      </c>
      <c r="F238" s="128">
        <v>306</v>
      </c>
      <c r="G238" s="4">
        <v>1</v>
      </c>
      <c r="H238" s="128">
        <f t="shared" si="20"/>
        <v>153</v>
      </c>
      <c r="I238" s="4">
        <v>1</v>
      </c>
      <c r="J238" s="68">
        <f t="shared" si="21"/>
        <v>153</v>
      </c>
    </row>
    <row r="239" spans="1:10" s="33" customFormat="1" ht="15" customHeight="1">
      <c r="A239" s="125"/>
      <c r="B239" s="126"/>
      <c r="C239" s="29" t="s">
        <v>77</v>
      </c>
      <c r="D239" s="127"/>
      <c r="E239" s="29">
        <v>62.25</v>
      </c>
      <c r="F239" s="129">
        <f>SUM(F223:F238)</f>
        <v>1883</v>
      </c>
      <c r="G239" s="29">
        <f>SUM(G223:G238)</f>
        <v>62.25</v>
      </c>
      <c r="H239" s="129">
        <f>SUM(H223:H238)</f>
        <v>941.5</v>
      </c>
      <c r="I239" s="29">
        <v>62.25</v>
      </c>
      <c r="J239" s="79">
        <f>SUM(J223:J238)</f>
        <v>941.5</v>
      </c>
    </row>
    <row r="240" spans="1:10" ht="16.5" customHeight="1">
      <c r="A240" s="276" t="s">
        <v>758</v>
      </c>
      <c r="B240" s="276"/>
      <c r="C240" s="276"/>
      <c r="D240" s="276"/>
      <c r="E240" s="276"/>
      <c r="F240" s="276"/>
      <c r="G240" s="276"/>
      <c r="H240" s="276"/>
      <c r="I240" s="276"/>
      <c r="J240" s="276"/>
    </row>
    <row r="241" spans="1:10" ht="7.5" customHeight="1" thickBot="1">
      <c r="A241" s="8"/>
    </row>
    <row r="242" spans="1:10" s="3" customFormat="1" ht="12.75" customHeight="1">
      <c r="A242" s="265" t="s">
        <v>4</v>
      </c>
      <c r="B242" s="280" t="s">
        <v>5</v>
      </c>
      <c r="C242" s="268" t="s">
        <v>6</v>
      </c>
      <c r="D242" s="50" t="s">
        <v>7</v>
      </c>
      <c r="E242" s="268" t="s">
        <v>8</v>
      </c>
      <c r="F242" s="268"/>
      <c r="G242" s="268" t="s">
        <v>9</v>
      </c>
      <c r="H242" s="268"/>
      <c r="I242" s="268" t="s">
        <v>10</v>
      </c>
      <c r="J242" s="283"/>
    </row>
    <row r="243" spans="1:10" s="3" customFormat="1" ht="11.25" customHeight="1">
      <c r="A243" s="266"/>
      <c r="B243" s="281"/>
      <c r="C243" s="269"/>
      <c r="D243" s="53" t="s">
        <v>11</v>
      </c>
      <c r="E243" s="269"/>
      <c r="F243" s="269"/>
      <c r="G243" s="269"/>
      <c r="H243" s="269"/>
      <c r="I243" s="269"/>
      <c r="J243" s="284"/>
    </row>
    <row r="244" spans="1:10" s="3" customFormat="1" ht="12" customHeight="1" thickBot="1">
      <c r="A244" s="267"/>
      <c r="B244" s="285"/>
      <c r="C244" s="270"/>
      <c r="D244" s="58"/>
      <c r="E244" s="58" t="s">
        <v>0</v>
      </c>
      <c r="F244" s="77" t="s">
        <v>1</v>
      </c>
      <c r="G244" s="58" t="s">
        <v>0</v>
      </c>
      <c r="H244" s="77" t="s">
        <v>1</v>
      </c>
      <c r="I244" s="58" t="s">
        <v>0</v>
      </c>
      <c r="J244" s="85" t="s">
        <v>1</v>
      </c>
    </row>
    <row r="245" spans="1:10">
      <c r="A245" s="120">
        <v>1</v>
      </c>
      <c r="B245" s="6">
        <v>101490002</v>
      </c>
      <c r="C245" s="5" t="s">
        <v>321</v>
      </c>
      <c r="D245" s="113" t="s">
        <v>2</v>
      </c>
      <c r="E245" s="5">
        <v>1</v>
      </c>
      <c r="F245" s="131">
        <v>12500</v>
      </c>
      <c r="G245" s="5">
        <v>1</v>
      </c>
      <c r="H245" s="131">
        <v>2447.02</v>
      </c>
      <c r="I245" s="5">
        <v>1</v>
      </c>
      <c r="J245" s="115">
        <f>F245-H245</f>
        <v>10052.98</v>
      </c>
    </row>
    <row r="246" spans="1:10" s="47" customFormat="1" ht="12" customHeight="1">
      <c r="A246" s="132"/>
      <c r="B246" s="28"/>
      <c r="C246" s="37" t="s">
        <v>32</v>
      </c>
      <c r="D246" s="114"/>
      <c r="E246" s="37">
        <f t="shared" ref="E246:J246" si="22">SUM(E245)</f>
        <v>1</v>
      </c>
      <c r="F246" s="133">
        <f t="shared" si="22"/>
        <v>12500</v>
      </c>
      <c r="G246" s="37">
        <f t="shared" si="22"/>
        <v>1</v>
      </c>
      <c r="H246" s="133">
        <f t="shared" si="22"/>
        <v>2447.02</v>
      </c>
      <c r="I246" s="37">
        <f t="shared" si="22"/>
        <v>1</v>
      </c>
      <c r="J246" s="134">
        <f t="shared" si="22"/>
        <v>10052.98</v>
      </c>
    </row>
    <row r="247" spans="1:10" ht="11.25" customHeight="1">
      <c r="A247" s="120"/>
      <c r="B247" s="6"/>
      <c r="C247" s="5">
        <v>1016</v>
      </c>
      <c r="D247" s="113"/>
      <c r="E247" s="5"/>
      <c r="F247" s="131"/>
      <c r="G247" s="5"/>
      <c r="H247" s="131"/>
      <c r="I247" s="5"/>
      <c r="J247" s="115"/>
    </row>
    <row r="248" spans="1:10">
      <c r="A248" s="120">
        <v>1</v>
      </c>
      <c r="B248" s="6">
        <v>101630001</v>
      </c>
      <c r="C248" s="5" t="s">
        <v>322</v>
      </c>
      <c r="D248" s="113" t="s">
        <v>2</v>
      </c>
      <c r="E248" s="5">
        <v>1</v>
      </c>
      <c r="F248" s="131">
        <v>103</v>
      </c>
      <c r="G248" s="5">
        <v>1</v>
      </c>
      <c r="H248" s="131">
        <f>F248</f>
        <v>103</v>
      </c>
      <c r="I248" s="5">
        <v>1</v>
      </c>
      <c r="J248" s="115">
        <f>F248-H248</f>
        <v>0</v>
      </c>
    </row>
    <row r="249" spans="1:10">
      <c r="A249" s="120">
        <v>2</v>
      </c>
      <c r="B249" s="6">
        <v>101630002.5</v>
      </c>
      <c r="C249" s="5" t="s">
        <v>323</v>
      </c>
      <c r="D249" s="113" t="s">
        <v>2</v>
      </c>
      <c r="E249" s="5">
        <v>2</v>
      </c>
      <c r="F249" s="131">
        <v>122</v>
      </c>
      <c r="G249" s="5">
        <v>2</v>
      </c>
      <c r="H249" s="131">
        <f>F249</f>
        <v>122</v>
      </c>
      <c r="I249" s="5">
        <v>2</v>
      </c>
      <c r="J249" s="115">
        <f>F249-H249</f>
        <v>0</v>
      </c>
    </row>
    <row r="250" spans="1:10" ht="12.75" customHeight="1">
      <c r="A250" s="120">
        <v>3</v>
      </c>
      <c r="B250" s="6">
        <v>101630004</v>
      </c>
      <c r="C250" s="5" t="s">
        <v>324</v>
      </c>
      <c r="D250" s="113" t="s">
        <v>3</v>
      </c>
      <c r="E250" s="5">
        <v>16.8</v>
      </c>
      <c r="F250" s="131">
        <v>136</v>
      </c>
      <c r="G250" s="5">
        <v>16.8</v>
      </c>
      <c r="H250" s="131">
        <f>F250</f>
        <v>136</v>
      </c>
      <c r="I250" s="5">
        <v>16.8</v>
      </c>
      <c r="J250" s="115">
        <f>F250-H250</f>
        <v>0</v>
      </c>
    </row>
    <row r="251" spans="1:10">
      <c r="A251" s="120">
        <v>4</v>
      </c>
      <c r="B251" s="6">
        <v>101630003</v>
      </c>
      <c r="C251" s="5" t="s">
        <v>34</v>
      </c>
      <c r="D251" s="113" t="s">
        <v>2</v>
      </c>
      <c r="E251" s="5">
        <v>1</v>
      </c>
      <c r="F251" s="131">
        <v>72</v>
      </c>
      <c r="G251" s="5">
        <v>1</v>
      </c>
      <c r="H251" s="131">
        <f>F251</f>
        <v>72</v>
      </c>
      <c r="I251" s="5">
        <v>1</v>
      </c>
      <c r="J251" s="115">
        <f>F251-H251</f>
        <v>0</v>
      </c>
    </row>
    <row r="252" spans="1:10" s="47" customFormat="1" ht="11.25" customHeight="1">
      <c r="A252" s="132"/>
      <c r="B252" s="28"/>
      <c r="C252" s="37" t="s">
        <v>125</v>
      </c>
      <c r="D252" s="114"/>
      <c r="E252" s="37">
        <v>20.8</v>
      </c>
      <c r="F252" s="133">
        <f>SUM(F248:F251)</f>
        <v>433</v>
      </c>
      <c r="G252" s="37">
        <v>20.8</v>
      </c>
      <c r="H252" s="133">
        <f>SUM(H248:H251)</f>
        <v>433</v>
      </c>
      <c r="I252" s="37">
        <v>20.8</v>
      </c>
      <c r="J252" s="134">
        <f>SUM(J248:J251)</f>
        <v>0</v>
      </c>
    </row>
    <row r="253" spans="1:10" s="47" customFormat="1" ht="50.25" customHeight="1">
      <c r="A253" s="287" t="s">
        <v>775</v>
      </c>
      <c r="B253" s="287"/>
      <c r="C253" s="287"/>
      <c r="D253" s="287"/>
      <c r="E253" s="287"/>
      <c r="F253" s="287"/>
      <c r="G253" s="287"/>
      <c r="H253" s="287"/>
      <c r="I253" s="287"/>
      <c r="J253" s="287"/>
    </row>
    <row r="254" spans="1:10" s="47" customFormat="1" ht="17.25" customHeight="1">
      <c r="A254" s="238"/>
      <c r="B254" s="238"/>
      <c r="C254" s="238"/>
      <c r="D254" s="238"/>
      <c r="E254" s="238"/>
      <c r="F254" s="238"/>
      <c r="G254" s="238"/>
      <c r="H254" s="238"/>
      <c r="I254" s="292" t="s">
        <v>772</v>
      </c>
      <c r="J254" s="292"/>
    </row>
    <row r="255" spans="1:10">
      <c r="A255" s="120"/>
      <c r="B255" s="6"/>
      <c r="C255" s="5">
        <v>1113</v>
      </c>
      <c r="D255" s="113"/>
      <c r="E255" s="5"/>
      <c r="F255" s="131"/>
      <c r="G255" s="5"/>
      <c r="H255" s="131"/>
      <c r="I255" s="5"/>
      <c r="J255" s="115"/>
    </row>
    <row r="256" spans="1:10">
      <c r="A256" s="120">
        <v>1</v>
      </c>
      <c r="B256" s="6"/>
      <c r="C256" s="5" t="s">
        <v>36</v>
      </c>
      <c r="D256" s="113" t="s">
        <v>2</v>
      </c>
      <c r="E256" s="5">
        <v>1</v>
      </c>
      <c r="F256" s="131">
        <v>5</v>
      </c>
      <c r="G256" s="5">
        <v>1</v>
      </c>
      <c r="H256" s="131">
        <f t="shared" ref="H256:H265" si="23">F256/2</f>
        <v>2.5</v>
      </c>
      <c r="I256" s="5">
        <v>1</v>
      </c>
      <c r="J256" s="115">
        <f t="shared" ref="J256:J265" si="24">F256-H256</f>
        <v>2.5</v>
      </c>
    </row>
    <row r="257" spans="1:14">
      <c r="A257" s="120">
        <v>2</v>
      </c>
      <c r="B257" s="6" t="s">
        <v>325</v>
      </c>
      <c r="C257" s="5" t="s">
        <v>89</v>
      </c>
      <c r="D257" s="113" t="s">
        <v>2</v>
      </c>
      <c r="E257" s="5">
        <v>12</v>
      </c>
      <c r="F257" s="131">
        <v>780</v>
      </c>
      <c r="G257" s="5">
        <v>12</v>
      </c>
      <c r="H257" s="131">
        <f t="shared" si="23"/>
        <v>390</v>
      </c>
      <c r="I257" s="5">
        <v>12</v>
      </c>
      <c r="J257" s="115">
        <f t="shared" si="24"/>
        <v>390</v>
      </c>
    </row>
    <row r="258" spans="1:14">
      <c r="A258" s="120">
        <v>3</v>
      </c>
      <c r="B258" s="6" t="s">
        <v>326</v>
      </c>
      <c r="C258" s="5" t="s">
        <v>300</v>
      </c>
      <c r="D258" s="113" t="s">
        <v>2</v>
      </c>
      <c r="E258" s="5">
        <v>20</v>
      </c>
      <c r="F258" s="131">
        <v>1300</v>
      </c>
      <c r="G258" s="5">
        <v>20</v>
      </c>
      <c r="H258" s="131">
        <f t="shared" si="23"/>
        <v>650</v>
      </c>
      <c r="I258" s="5">
        <v>20</v>
      </c>
      <c r="J258" s="115">
        <f t="shared" si="24"/>
        <v>650</v>
      </c>
    </row>
    <row r="259" spans="1:14">
      <c r="A259" s="120">
        <v>4</v>
      </c>
      <c r="B259" s="6" t="s">
        <v>318</v>
      </c>
      <c r="C259" s="5" t="s">
        <v>94</v>
      </c>
      <c r="D259" s="113" t="s">
        <v>2</v>
      </c>
      <c r="E259" s="5">
        <v>2</v>
      </c>
      <c r="F259" s="131">
        <v>120</v>
      </c>
      <c r="G259" s="5">
        <v>2</v>
      </c>
      <c r="H259" s="131">
        <f t="shared" si="23"/>
        <v>60</v>
      </c>
      <c r="I259" s="5">
        <v>2</v>
      </c>
      <c r="J259" s="115">
        <f t="shared" si="24"/>
        <v>60</v>
      </c>
    </row>
    <row r="260" spans="1:14">
      <c r="A260" s="120">
        <v>5</v>
      </c>
      <c r="B260" s="6" t="s">
        <v>327</v>
      </c>
      <c r="C260" s="5" t="s">
        <v>49</v>
      </c>
      <c r="D260" s="113" t="s">
        <v>2</v>
      </c>
      <c r="E260" s="5">
        <v>17</v>
      </c>
      <c r="F260" s="131">
        <v>255</v>
      </c>
      <c r="G260" s="5">
        <v>17</v>
      </c>
      <c r="H260" s="131">
        <f t="shared" si="23"/>
        <v>127.5</v>
      </c>
      <c r="I260" s="5">
        <v>17</v>
      </c>
      <c r="J260" s="115">
        <f t="shared" si="24"/>
        <v>127.5</v>
      </c>
    </row>
    <row r="261" spans="1:14">
      <c r="A261" s="120">
        <v>6</v>
      </c>
      <c r="B261" s="6" t="s">
        <v>328</v>
      </c>
      <c r="C261" s="5" t="s">
        <v>82</v>
      </c>
      <c r="D261" s="113" t="s">
        <v>2</v>
      </c>
      <c r="E261" s="5">
        <v>9</v>
      </c>
      <c r="F261" s="131">
        <v>256</v>
      </c>
      <c r="G261" s="5">
        <v>9</v>
      </c>
      <c r="H261" s="131">
        <f t="shared" si="23"/>
        <v>128</v>
      </c>
      <c r="I261" s="5">
        <v>9</v>
      </c>
      <c r="J261" s="115">
        <f t="shared" si="24"/>
        <v>128</v>
      </c>
    </row>
    <row r="262" spans="1:14">
      <c r="A262" s="120">
        <v>7</v>
      </c>
      <c r="B262" s="6" t="s">
        <v>329</v>
      </c>
      <c r="C262" s="5" t="s">
        <v>300</v>
      </c>
      <c r="D262" s="113" t="s">
        <v>2</v>
      </c>
      <c r="E262" s="5">
        <v>5</v>
      </c>
      <c r="F262" s="131">
        <v>325</v>
      </c>
      <c r="G262" s="5">
        <v>5</v>
      </c>
      <c r="H262" s="131">
        <f t="shared" si="23"/>
        <v>162.5</v>
      </c>
      <c r="I262" s="5">
        <v>5</v>
      </c>
      <c r="J262" s="115">
        <f t="shared" si="24"/>
        <v>162.5</v>
      </c>
    </row>
    <row r="263" spans="1:14">
      <c r="A263" s="120">
        <v>8</v>
      </c>
      <c r="B263" s="6"/>
      <c r="C263" s="5" t="s">
        <v>330</v>
      </c>
      <c r="D263" s="113" t="s">
        <v>2</v>
      </c>
      <c r="E263" s="5">
        <v>3.5</v>
      </c>
      <c r="F263" s="131">
        <v>129</v>
      </c>
      <c r="G263" s="5">
        <v>3.5</v>
      </c>
      <c r="H263" s="131">
        <f t="shared" si="23"/>
        <v>64.5</v>
      </c>
      <c r="I263" s="5">
        <v>3.5</v>
      </c>
      <c r="J263" s="115">
        <f t="shared" si="24"/>
        <v>64.5</v>
      </c>
      <c r="K263" s="135"/>
      <c r="L263" s="135"/>
      <c r="M263" s="135"/>
      <c r="N263" s="135"/>
    </row>
    <row r="264" spans="1:14">
      <c r="A264" s="120">
        <v>9</v>
      </c>
      <c r="B264" s="6"/>
      <c r="C264" s="5" t="s">
        <v>81</v>
      </c>
      <c r="D264" s="113" t="s">
        <v>2</v>
      </c>
      <c r="E264" s="5">
        <v>1</v>
      </c>
      <c r="F264" s="131">
        <v>83</v>
      </c>
      <c r="G264" s="5">
        <v>1</v>
      </c>
      <c r="H264" s="131">
        <f t="shared" si="23"/>
        <v>41.5</v>
      </c>
      <c r="I264" s="5">
        <v>1</v>
      </c>
      <c r="J264" s="115">
        <f t="shared" si="24"/>
        <v>41.5</v>
      </c>
      <c r="K264" s="135"/>
      <c r="L264" s="135"/>
      <c r="M264" s="135"/>
      <c r="N264" s="135"/>
    </row>
    <row r="265" spans="1:14">
      <c r="A265" s="120">
        <v>10</v>
      </c>
      <c r="B265" s="136">
        <v>111360073</v>
      </c>
      <c r="C265" s="98" t="s">
        <v>73</v>
      </c>
      <c r="D265" s="137" t="s">
        <v>2</v>
      </c>
      <c r="E265" s="98">
        <v>1</v>
      </c>
      <c r="F265" s="185">
        <v>306</v>
      </c>
      <c r="G265" s="98">
        <v>1</v>
      </c>
      <c r="H265" s="131">
        <f t="shared" si="23"/>
        <v>153</v>
      </c>
      <c r="I265" s="98">
        <v>1</v>
      </c>
      <c r="J265" s="115">
        <f t="shared" si="24"/>
        <v>153</v>
      </c>
      <c r="K265" s="135"/>
      <c r="L265" s="135"/>
      <c r="M265" s="135"/>
      <c r="N265" s="135"/>
    </row>
    <row r="266" spans="1:14" s="180" customFormat="1" ht="15.75" thickBot="1">
      <c r="A266" s="176"/>
      <c r="B266" s="177"/>
      <c r="C266" s="178" t="s">
        <v>260</v>
      </c>
      <c r="D266" s="178"/>
      <c r="E266" s="178">
        <f t="shared" ref="E266:J266" si="25">SUM(E256:E265)</f>
        <v>71.5</v>
      </c>
      <c r="F266" s="186">
        <f t="shared" si="25"/>
        <v>3559</v>
      </c>
      <c r="G266" s="178">
        <f t="shared" si="25"/>
        <v>71.5</v>
      </c>
      <c r="H266" s="186">
        <f t="shared" si="25"/>
        <v>1779.5</v>
      </c>
      <c r="I266" s="178">
        <f t="shared" si="25"/>
        <v>71.5</v>
      </c>
      <c r="J266" s="190">
        <f t="shared" si="25"/>
        <v>1779.5</v>
      </c>
      <c r="K266" s="179"/>
      <c r="L266" s="179"/>
      <c r="M266" s="179"/>
      <c r="N266" s="179"/>
    </row>
    <row r="267" spans="1:14" s="180" customFormat="1" ht="15.75" thickBot="1">
      <c r="A267" s="181"/>
      <c r="B267" s="182"/>
      <c r="C267" s="122" t="s">
        <v>76</v>
      </c>
      <c r="D267" s="122"/>
      <c r="E267" s="122">
        <v>96.3</v>
      </c>
      <c r="F267" s="123">
        <f>F266+F252+F246</f>
        <v>16492</v>
      </c>
      <c r="G267" s="122">
        <v>96.3</v>
      </c>
      <c r="H267" s="123">
        <f>H266+H252+H246</f>
        <v>4659.5200000000004</v>
      </c>
      <c r="I267" s="122">
        <v>96.3</v>
      </c>
      <c r="J267" s="123">
        <f>J266+J252+J246</f>
        <v>11832.48</v>
      </c>
      <c r="K267" s="191"/>
      <c r="L267" s="179"/>
      <c r="M267" s="179"/>
      <c r="N267" s="179"/>
    </row>
    <row r="268" spans="1:14" ht="3.75" customHeight="1">
      <c r="A268" s="276"/>
      <c r="B268" s="276"/>
      <c r="C268" s="276"/>
      <c r="D268" s="276"/>
      <c r="E268" s="276"/>
      <c r="F268" s="276"/>
      <c r="G268" s="276"/>
      <c r="H268" s="276"/>
      <c r="I268" s="276"/>
      <c r="J268" s="276"/>
    </row>
    <row r="269" spans="1:14" ht="16.5" thickBot="1">
      <c r="A269" s="8"/>
      <c r="B269" s="225" t="s">
        <v>762</v>
      </c>
      <c r="C269" s="226" t="s">
        <v>763</v>
      </c>
    </row>
    <row r="270" spans="1:14" s="3" customFormat="1">
      <c r="A270" s="265" t="s">
        <v>4</v>
      </c>
      <c r="B270" s="280" t="s">
        <v>5</v>
      </c>
      <c r="C270" s="268" t="s">
        <v>6</v>
      </c>
      <c r="D270" s="50" t="s">
        <v>7</v>
      </c>
      <c r="E270" s="268" t="s">
        <v>8</v>
      </c>
      <c r="F270" s="268"/>
      <c r="G270" s="268" t="s">
        <v>9</v>
      </c>
      <c r="H270" s="268"/>
      <c r="I270" s="268" t="s">
        <v>10</v>
      </c>
      <c r="J270" s="283"/>
    </row>
    <row r="271" spans="1:14" s="3" customFormat="1">
      <c r="A271" s="266"/>
      <c r="B271" s="281"/>
      <c r="C271" s="269"/>
      <c r="D271" s="53" t="s">
        <v>11</v>
      </c>
      <c r="E271" s="269"/>
      <c r="F271" s="269"/>
      <c r="G271" s="269"/>
      <c r="H271" s="269"/>
      <c r="I271" s="269"/>
      <c r="J271" s="284"/>
    </row>
    <row r="272" spans="1:14" s="3" customFormat="1" ht="15.75" thickBot="1">
      <c r="A272" s="277"/>
      <c r="B272" s="282"/>
      <c r="C272" s="278"/>
      <c r="D272" s="55"/>
      <c r="E272" s="58" t="s">
        <v>0</v>
      </c>
      <c r="F272" s="77" t="s">
        <v>1</v>
      </c>
      <c r="G272" s="58" t="s">
        <v>0</v>
      </c>
      <c r="H272" s="77" t="s">
        <v>1</v>
      </c>
      <c r="I272" s="58" t="s">
        <v>0</v>
      </c>
      <c r="J272" s="85" t="s">
        <v>1</v>
      </c>
    </row>
    <row r="273" spans="1:10" ht="15.75">
      <c r="A273" s="111"/>
      <c r="B273" s="141"/>
      <c r="C273" s="111">
        <v>1113</v>
      </c>
      <c r="D273" s="111"/>
      <c r="E273" s="138"/>
      <c r="F273" s="139"/>
      <c r="G273" s="140"/>
      <c r="H273" s="139"/>
      <c r="I273" s="140"/>
      <c r="J273" s="121"/>
    </row>
    <row r="274" spans="1:10" ht="15.75">
      <c r="A274" s="175">
        <v>1</v>
      </c>
      <c r="B274" s="6" t="s">
        <v>331</v>
      </c>
      <c r="C274" s="4" t="s">
        <v>90</v>
      </c>
      <c r="D274" s="124" t="s">
        <v>2</v>
      </c>
      <c r="E274" s="4">
        <v>15</v>
      </c>
      <c r="F274" s="128">
        <v>750</v>
      </c>
      <c r="G274" s="4">
        <v>15</v>
      </c>
      <c r="H274" s="128">
        <f>F274/2</f>
        <v>375</v>
      </c>
      <c r="I274" s="4">
        <v>15</v>
      </c>
      <c r="J274" s="68">
        <f>F274-H274</f>
        <v>375</v>
      </c>
    </row>
    <row r="275" spans="1:10" s="47" customFormat="1" ht="15.75">
      <c r="A275" s="175">
        <v>2</v>
      </c>
      <c r="B275" s="6">
        <v>11130016</v>
      </c>
      <c r="C275" s="4" t="s">
        <v>94</v>
      </c>
      <c r="D275" s="124" t="s">
        <v>2</v>
      </c>
      <c r="E275" s="4">
        <v>1</v>
      </c>
      <c r="F275" s="128">
        <v>60</v>
      </c>
      <c r="G275" s="4">
        <v>1</v>
      </c>
      <c r="H275" s="128">
        <f t="shared" ref="H275:H283" si="26">F275/2</f>
        <v>30</v>
      </c>
      <c r="I275" s="4">
        <v>1</v>
      </c>
      <c r="J275" s="68">
        <f t="shared" ref="J275:J283" si="27">F275-H275</f>
        <v>30</v>
      </c>
    </row>
    <row r="276" spans="1:10" ht="15.75">
      <c r="A276" s="175">
        <v>3</v>
      </c>
      <c r="B276" s="6" t="s">
        <v>332</v>
      </c>
      <c r="C276" s="4" t="s">
        <v>49</v>
      </c>
      <c r="D276" s="124" t="s">
        <v>2</v>
      </c>
      <c r="E276" s="4">
        <v>2</v>
      </c>
      <c r="F276" s="128">
        <v>40</v>
      </c>
      <c r="G276" s="4">
        <v>2</v>
      </c>
      <c r="H276" s="128">
        <f t="shared" si="26"/>
        <v>20</v>
      </c>
      <c r="I276" s="4">
        <v>2</v>
      </c>
      <c r="J276" s="68">
        <f t="shared" si="27"/>
        <v>20</v>
      </c>
    </row>
    <row r="277" spans="1:10" ht="15.75">
      <c r="A277" s="175">
        <v>4</v>
      </c>
      <c r="B277" s="6"/>
      <c r="C277" s="4" t="s">
        <v>313</v>
      </c>
      <c r="D277" s="124" t="s">
        <v>2</v>
      </c>
      <c r="E277" s="4">
        <v>6</v>
      </c>
      <c r="F277" s="128">
        <v>95</v>
      </c>
      <c r="G277" s="4">
        <v>6</v>
      </c>
      <c r="H277" s="128">
        <f t="shared" si="26"/>
        <v>47.5</v>
      </c>
      <c r="I277" s="4">
        <v>6</v>
      </c>
      <c r="J277" s="68">
        <f t="shared" si="27"/>
        <v>47.5</v>
      </c>
    </row>
    <row r="278" spans="1:10" ht="15.75">
      <c r="A278" s="175">
        <v>5</v>
      </c>
      <c r="B278" s="6"/>
      <c r="C278" s="4" t="s">
        <v>85</v>
      </c>
      <c r="D278" s="124" t="s">
        <v>2</v>
      </c>
      <c r="E278" s="4">
        <v>5</v>
      </c>
      <c r="F278" s="128">
        <v>60</v>
      </c>
      <c r="G278" s="4">
        <v>5</v>
      </c>
      <c r="H278" s="128">
        <f t="shared" si="26"/>
        <v>30</v>
      </c>
      <c r="I278" s="4">
        <v>5</v>
      </c>
      <c r="J278" s="68">
        <f t="shared" si="27"/>
        <v>30</v>
      </c>
    </row>
    <row r="279" spans="1:10" ht="15.75">
      <c r="A279" s="175">
        <v>6</v>
      </c>
      <c r="B279" s="6" t="s">
        <v>299</v>
      </c>
      <c r="C279" s="4" t="s">
        <v>333</v>
      </c>
      <c r="D279" s="124" t="s">
        <v>2</v>
      </c>
      <c r="E279" s="4">
        <v>2</v>
      </c>
      <c r="F279" s="128">
        <v>70</v>
      </c>
      <c r="G279" s="4">
        <v>2</v>
      </c>
      <c r="H279" s="128">
        <f t="shared" si="26"/>
        <v>35</v>
      </c>
      <c r="I279" s="4">
        <v>2</v>
      </c>
      <c r="J279" s="68">
        <f t="shared" si="27"/>
        <v>35</v>
      </c>
    </row>
    <row r="280" spans="1:10" ht="15.75">
      <c r="A280" s="175">
        <v>7</v>
      </c>
      <c r="B280" s="6" t="s">
        <v>334</v>
      </c>
      <c r="C280" s="4" t="s">
        <v>320</v>
      </c>
      <c r="D280" s="124" t="s">
        <v>2</v>
      </c>
      <c r="E280" s="4">
        <v>2</v>
      </c>
      <c r="F280" s="128">
        <v>100</v>
      </c>
      <c r="G280" s="4">
        <v>2</v>
      </c>
      <c r="H280" s="128">
        <f t="shared" si="26"/>
        <v>50</v>
      </c>
      <c r="I280" s="4">
        <v>2</v>
      </c>
      <c r="J280" s="68">
        <f t="shared" si="27"/>
        <v>50</v>
      </c>
    </row>
    <row r="281" spans="1:10" ht="15.75">
      <c r="A281" s="175">
        <v>8</v>
      </c>
      <c r="B281" s="6" t="s">
        <v>335</v>
      </c>
      <c r="C281" s="4" t="s">
        <v>336</v>
      </c>
      <c r="D281" s="124" t="s">
        <v>2</v>
      </c>
      <c r="E281" s="4">
        <v>4</v>
      </c>
      <c r="F281" s="128">
        <v>148</v>
      </c>
      <c r="G281" s="4">
        <v>4</v>
      </c>
      <c r="H281" s="128">
        <f t="shared" si="26"/>
        <v>74</v>
      </c>
      <c r="I281" s="4">
        <v>4</v>
      </c>
      <c r="J281" s="68">
        <f t="shared" si="27"/>
        <v>74</v>
      </c>
    </row>
    <row r="282" spans="1:10" ht="15.75">
      <c r="A282" s="175">
        <v>9</v>
      </c>
      <c r="B282" s="6">
        <v>111360030</v>
      </c>
      <c r="C282" s="4" t="s">
        <v>73</v>
      </c>
      <c r="D282" s="124" t="s">
        <v>2</v>
      </c>
      <c r="E282" s="4">
        <v>1</v>
      </c>
      <c r="F282" s="128">
        <v>306</v>
      </c>
      <c r="G282" s="4">
        <v>1</v>
      </c>
      <c r="H282" s="128">
        <f t="shared" si="26"/>
        <v>153</v>
      </c>
      <c r="I282" s="4">
        <v>1</v>
      </c>
      <c r="J282" s="68">
        <f t="shared" si="27"/>
        <v>153</v>
      </c>
    </row>
    <row r="283" spans="1:10" ht="15.75">
      <c r="A283" s="175">
        <v>10</v>
      </c>
      <c r="B283" s="6">
        <v>111360031</v>
      </c>
      <c r="C283" s="4" t="s">
        <v>74</v>
      </c>
      <c r="D283" s="124" t="s">
        <v>2</v>
      </c>
      <c r="E283" s="4">
        <v>1</v>
      </c>
      <c r="F283" s="128">
        <v>2100</v>
      </c>
      <c r="G283" s="4">
        <v>1</v>
      </c>
      <c r="H283" s="128">
        <f t="shared" si="26"/>
        <v>1050</v>
      </c>
      <c r="I283" s="4">
        <v>1</v>
      </c>
      <c r="J283" s="68">
        <f t="shared" si="27"/>
        <v>1050</v>
      </c>
    </row>
    <row r="284" spans="1:10" s="47" customFormat="1" ht="21.75" customHeight="1">
      <c r="A284" s="125"/>
      <c r="B284" s="125"/>
      <c r="C284" s="29" t="s">
        <v>260</v>
      </c>
      <c r="D284" s="127"/>
      <c r="E284" s="29">
        <v>39</v>
      </c>
      <c r="F284" s="129">
        <f>SUM(F274:F283)</f>
        <v>3729</v>
      </c>
      <c r="G284" s="29">
        <v>39</v>
      </c>
      <c r="H284" s="129">
        <f>SUM(H274:H283)</f>
        <v>1864.5</v>
      </c>
      <c r="I284" s="29">
        <v>39</v>
      </c>
      <c r="J284" s="79">
        <f>SUM(J274:J283)</f>
        <v>1864.5</v>
      </c>
    </row>
    <row r="285" spans="1:10" s="47" customFormat="1" ht="69.75" customHeight="1">
      <c r="A285" s="287" t="s">
        <v>775</v>
      </c>
      <c r="B285" s="287"/>
      <c r="C285" s="287"/>
      <c r="D285" s="287"/>
      <c r="E285" s="287"/>
      <c r="F285" s="287"/>
      <c r="G285" s="287"/>
      <c r="H285" s="287"/>
      <c r="I285" s="287"/>
      <c r="J285" s="287"/>
    </row>
    <row r="286" spans="1:10" s="47" customFormat="1" ht="31.5" customHeight="1">
      <c r="A286" s="241"/>
      <c r="B286" s="241"/>
      <c r="C286" s="241"/>
      <c r="D286" s="241"/>
      <c r="E286" s="241"/>
      <c r="F286" s="241"/>
      <c r="G286" s="241"/>
      <c r="H286" s="289" t="s">
        <v>772</v>
      </c>
      <c r="I286" s="290"/>
      <c r="J286" s="290"/>
    </row>
    <row r="287" spans="1:10" ht="18" customHeight="1" thickBot="1">
      <c r="A287" s="279" t="s">
        <v>767</v>
      </c>
      <c r="B287" s="276"/>
      <c r="C287" s="276"/>
      <c r="D287" s="276"/>
      <c r="E287" s="276"/>
      <c r="F287" s="276"/>
      <c r="G287" s="276"/>
      <c r="H287" s="276"/>
      <c r="I287" s="276"/>
      <c r="J287" s="276"/>
    </row>
    <row r="288" spans="1:10" s="3" customFormat="1">
      <c r="A288" s="265" t="s">
        <v>4</v>
      </c>
      <c r="B288" s="268" t="s">
        <v>5</v>
      </c>
      <c r="C288" s="268" t="s">
        <v>6</v>
      </c>
      <c r="D288" s="50" t="s">
        <v>7</v>
      </c>
      <c r="E288" s="254" t="s">
        <v>8</v>
      </c>
      <c r="F288" s="271"/>
      <c r="G288" s="254" t="s">
        <v>9</v>
      </c>
      <c r="H288" s="271"/>
      <c r="I288" s="254" t="s">
        <v>10</v>
      </c>
      <c r="J288" s="255"/>
    </row>
    <row r="289" spans="1:10" s="3" customFormat="1">
      <c r="A289" s="266"/>
      <c r="B289" s="269"/>
      <c r="C289" s="269"/>
      <c r="D289" s="53" t="s">
        <v>11</v>
      </c>
      <c r="E289" s="256"/>
      <c r="F289" s="272"/>
      <c r="G289" s="256"/>
      <c r="H289" s="272"/>
      <c r="I289" s="256"/>
      <c r="J289" s="257"/>
    </row>
    <row r="290" spans="1:10" s="3" customFormat="1">
      <c r="A290" s="266"/>
      <c r="B290" s="269"/>
      <c r="C290" s="269"/>
      <c r="D290" s="53"/>
      <c r="E290" s="258" t="s">
        <v>0</v>
      </c>
      <c r="F290" s="260" t="s">
        <v>1</v>
      </c>
      <c r="G290" s="258" t="s">
        <v>0</v>
      </c>
      <c r="H290" s="260" t="s">
        <v>1</v>
      </c>
      <c r="I290" s="258" t="s">
        <v>0</v>
      </c>
      <c r="J290" s="263" t="s">
        <v>1</v>
      </c>
    </row>
    <row r="291" spans="1:10" s="3" customFormat="1">
      <c r="A291" s="277"/>
      <c r="B291" s="278"/>
      <c r="C291" s="278"/>
      <c r="D291" s="56"/>
      <c r="E291" s="259"/>
      <c r="F291" s="261"/>
      <c r="G291" s="259"/>
      <c r="H291" s="261"/>
      <c r="I291" s="259"/>
      <c r="J291" s="274"/>
    </row>
    <row r="292" spans="1:10" ht="15.75">
      <c r="A292" s="24"/>
      <c r="B292" s="6"/>
      <c r="C292" s="4">
        <v>1514</v>
      </c>
      <c r="D292" s="4"/>
      <c r="E292" s="5"/>
      <c r="F292" s="66"/>
      <c r="G292" s="5"/>
      <c r="H292" s="66"/>
      <c r="I292" s="5"/>
      <c r="J292" s="68"/>
    </row>
    <row r="293" spans="1:10" ht="15.75">
      <c r="A293" s="24"/>
      <c r="B293" s="4"/>
      <c r="C293" s="4" t="s">
        <v>13</v>
      </c>
      <c r="D293" s="4" t="s">
        <v>14</v>
      </c>
      <c r="E293" s="26">
        <v>335.01299999999998</v>
      </c>
      <c r="F293" s="67">
        <v>6532.96</v>
      </c>
      <c r="G293" s="5"/>
      <c r="H293" s="66"/>
      <c r="I293" s="5">
        <f>E293-G293</f>
        <v>335.01299999999998</v>
      </c>
      <c r="J293" s="68">
        <f>F293-H293</f>
        <v>6532.96</v>
      </c>
    </row>
    <row r="294" spans="1:10" ht="18" customHeight="1">
      <c r="A294" s="61">
        <v>1</v>
      </c>
      <c r="B294" s="6"/>
      <c r="C294" s="4" t="s">
        <v>15</v>
      </c>
      <c r="D294" s="4" t="s">
        <v>16</v>
      </c>
      <c r="E294" s="26">
        <v>12.27</v>
      </c>
      <c r="F294" s="67">
        <v>74074.649999999994</v>
      </c>
      <c r="G294" s="4"/>
      <c r="H294" s="68"/>
      <c r="I294" s="5">
        <f>E294</f>
        <v>12.27</v>
      </c>
      <c r="J294" s="68">
        <f>F294-H294</f>
        <v>74074.649999999994</v>
      </c>
    </row>
    <row r="295" spans="1:10" ht="18" customHeight="1">
      <c r="A295" s="61">
        <v>2</v>
      </c>
      <c r="B295" s="6"/>
      <c r="C295" s="29" t="s">
        <v>17</v>
      </c>
      <c r="D295" s="29"/>
      <c r="E295" s="4">
        <f>SUM(E293:E294)</f>
        <v>347.28299999999996</v>
      </c>
      <c r="F295" s="68">
        <f>SUM(F293:F294)</f>
        <v>80607.61</v>
      </c>
      <c r="G295" s="4"/>
      <c r="H295" s="68"/>
      <c r="I295" s="5">
        <f>E295</f>
        <v>347.28299999999996</v>
      </c>
      <c r="J295" s="68">
        <f>F295-H295</f>
        <v>80607.61</v>
      </c>
    </row>
    <row r="296" spans="1:10" ht="18" customHeight="1">
      <c r="A296" s="61"/>
      <c r="B296" s="6"/>
      <c r="C296" s="4"/>
      <c r="D296" s="4"/>
      <c r="E296" s="4"/>
      <c r="F296" s="68"/>
      <c r="G296" s="4"/>
      <c r="H296" s="68"/>
      <c r="I296" s="5"/>
      <c r="J296" s="68"/>
    </row>
    <row r="297" spans="1:10" ht="18" customHeight="1">
      <c r="A297" s="61"/>
      <c r="B297" s="6"/>
      <c r="C297" s="4">
        <v>1812</v>
      </c>
      <c r="D297" s="4"/>
      <c r="E297" s="4"/>
      <c r="F297" s="68"/>
      <c r="G297" s="4"/>
      <c r="H297" s="68"/>
      <c r="I297" s="5"/>
      <c r="J297" s="68"/>
    </row>
    <row r="298" spans="1:10" ht="18" customHeight="1">
      <c r="A298" s="61">
        <v>1</v>
      </c>
      <c r="B298" s="6"/>
      <c r="C298" s="4" t="s">
        <v>18</v>
      </c>
      <c r="D298" s="26" t="s">
        <v>2</v>
      </c>
      <c r="E298" s="26">
        <v>1</v>
      </c>
      <c r="F298" s="67">
        <v>42</v>
      </c>
      <c r="G298" s="4"/>
      <c r="H298" s="68">
        <v>0</v>
      </c>
      <c r="I298" s="5">
        <f>E298</f>
        <v>1</v>
      </c>
      <c r="J298" s="68">
        <f>F298-H298</f>
        <v>42</v>
      </c>
    </row>
    <row r="299" spans="1:10" ht="18" customHeight="1">
      <c r="A299" s="61">
        <v>2</v>
      </c>
      <c r="B299" s="25"/>
      <c r="C299" s="4" t="s">
        <v>19</v>
      </c>
      <c r="D299" s="26" t="s">
        <v>2</v>
      </c>
      <c r="E299" s="26">
        <v>1</v>
      </c>
      <c r="F299" s="67">
        <v>105</v>
      </c>
      <c r="G299" s="4"/>
      <c r="H299" s="68">
        <v>0</v>
      </c>
      <c r="I299" s="5">
        <f>E299</f>
        <v>1</v>
      </c>
      <c r="J299" s="68">
        <f>F299-H299</f>
        <v>105</v>
      </c>
    </row>
    <row r="300" spans="1:10" ht="18" customHeight="1">
      <c r="A300" s="61">
        <v>3</v>
      </c>
      <c r="B300" s="25"/>
      <c r="C300" s="4" t="s">
        <v>20</v>
      </c>
      <c r="D300" s="26" t="s">
        <v>2</v>
      </c>
      <c r="E300" s="26">
        <v>1</v>
      </c>
      <c r="F300" s="67">
        <v>21</v>
      </c>
      <c r="G300" s="4"/>
      <c r="H300" s="68">
        <v>0</v>
      </c>
      <c r="I300" s="5">
        <f t="shared" ref="I300:I308" si="28">E300</f>
        <v>1</v>
      </c>
      <c r="J300" s="68">
        <f t="shared" ref="J300:J308" si="29">F300-H300</f>
        <v>21</v>
      </c>
    </row>
    <row r="301" spans="1:10" ht="18" customHeight="1">
      <c r="A301" s="61">
        <v>4</v>
      </c>
      <c r="B301" s="25"/>
      <c r="C301" s="4" t="s">
        <v>21</v>
      </c>
      <c r="D301" s="26" t="s">
        <v>2</v>
      </c>
      <c r="E301" s="26">
        <v>1</v>
      </c>
      <c r="F301" s="67">
        <v>15</v>
      </c>
      <c r="G301" s="4"/>
      <c r="H301" s="68">
        <v>0</v>
      </c>
      <c r="I301" s="5">
        <f t="shared" si="28"/>
        <v>1</v>
      </c>
      <c r="J301" s="68">
        <f t="shared" si="29"/>
        <v>15</v>
      </c>
    </row>
    <row r="302" spans="1:10" ht="18" customHeight="1">
      <c r="A302" s="61"/>
      <c r="B302" s="25"/>
      <c r="C302" s="29" t="s">
        <v>22</v>
      </c>
      <c r="D302" s="29"/>
      <c r="E302" s="4">
        <f>SUM(E298:E301)</f>
        <v>4</v>
      </c>
      <c r="F302" s="68">
        <f>SUM(F298:F301)</f>
        <v>183</v>
      </c>
      <c r="G302" s="4"/>
      <c r="H302" s="68">
        <v>0</v>
      </c>
      <c r="I302" s="5">
        <f t="shared" si="28"/>
        <v>4</v>
      </c>
      <c r="J302" s="68">
        <f t="shared" si="29"/>
        <v>183</v>
      </c>
    </row>
    <row r="303" spans="1:10" ht="18" customHeight="1">
      <c r="A303" s="61"/>
      <c r="B303" s="25"/>
      <c r="C303" s="4"/>
      <c r="D303" s="4"/>
      <c r="E303" s="4"/>
      <c r="F303" s="68"/>
      <c r="G303" s="4"/>
      <c r="H303" s="68"/>
      <c r="I303" s="5"/>
      <c r="J303" s="68"/>
    </row>
    <row r="304" spans="1:10" ht="18" customHeight="1">
      <c r="A304" s="61"/>
      <c r="B304" s="25"/>
      <c r="C304" s="4">
        <v>1515</v>
      </c>
      <c r="D304" s="4"/>
      <c r="E304" s="4"/>
      <c r="F304" s="68"/>
      <c r="G304" s="4"/>
      <c r="H304" s="68"/>
      <c r="I304" s="5"/>
      <c r="J304" s="68"/>
    </row>
    <row r="305" spans="1:12" ht="18" customHeight="1">
      <c r="A305" s="61">
        <v>1</v>
      </c>
      <c r="B305" s="25"/>
      <c r="C305" s="26" t="s">
        <v>23</v>
      </c>
      <c r="D305" s="26" t="s">
        <v>2</v>
      </c>
      <c r="E305" s="26">
        <v>1</v>
      </c>
      <c r="F305" s="67">
        <v>75</v>
      </c>
      <c r="G305" s="4"/>
      <c r="H305" s="68">
        <v>0</v>
      </c>
      <c r="I305" s="5">
        <f t="shared" si="28"/>
        <v>1</v>
      </c>
      <c r="J305" s="68">
        <f t="shared" si="29"/>
        <v>75</v>
      </c>
    </row>
    <row r="306" spans="1:12" ht="18" customHeight="1">
      <c r="A306" s="61">
        <v>2</v>
      </c>
      <c r="B306" s="25"/>
      <c r="C306" s="4" t="s">
        <v>24</v>
      </c>
      <c r="D306" s="26" t="s">
        <v>2</v>
      </c>
      <c r="E306" s="26">
        <v>1</v>
      </c>
      <c r="F306" s="67">
        <v>45</v>
      </c>
      <c r="G306" s="4"/>
      <c r="H306" s="68">
        <v>0</v>
      </c>
      <c r="I306" s="5">
        <f t="shared" si="28"/>
        <v>1</v>
      </c>
      <c r="J306" s="68">
        <f t="shared" si="29"/>
        <v>45</v>
      </c>
    </row>
    <row r="307" spans="1:12" ht="18" customHeight="1">
      <c r="A307" s="61">
        <v>3</v>
      </c>
      <c r="B307" s="25"/>
      <c r="C307" s="4" t="s">
        <v>25</v>
      </c>
      <c r="D307" s="26" t="s">
        <v>2</v>
      </c>
      <c r="E307" s="26">
        <v>1</v>
      </c>
      <c r="F307" s="67">
        <v>23</v>
      </c>
      <c r="G307" s="4"/>
      <c r="H307" s="68">
        <v>0</v>
      </c>
      <c r="I307" s="5">
        <f t="shared" si="28"/>
        <v>1</v>
      </c>
      <c r="J307" s="68">
        <f t="shared" si="29"/>
        <v>23</v>
      </c>
    </row>
    <row r="308" spans="1:12" ht="18" customHeight="1">
      <c r="A308" s="61"/>
      <c r="B308" s="25"/>
      <c r="C308" s="29" t="s">
        <v>26</v>
      </c>
      <c r="D308" s="29"/>
      <c r="E308" s="4">
        <f>SUM(E305:E307)</f>
        <v>3</v>
      </c>
      <c r="F308" s="68">
        <f>SUM(F305:F307)</f>
        <v>143</v>
      </c>
      <c r="G308" s="4">
        <v>0</v>
      </c>
      <c r="H308" s="68">
        <v>0</v>
      </c>
      <c r="I308" s="5">
        <f t="shared" si="28"/>
        <v>3</v>
      </c>
      <c r="J308" s="68">
        <f t="shared" si="29"/>
        <v>143</v>
      </c>
    </row>
    <row r="309" spans="1:12" ht="18" customHeight="1">
      <c r="A309" s="5"/>
      <c r="B309" s="6"/>
      <c r="C309" s="27" t="s">
        <v>12</v>
      </c>
      <c r="D309" s="4"/>
      <c r="E309" s="62">
        <f>E295+E302+E308</f>
        <v>354.28299999999996</v>
      </c>
      <c r="F309" s="69">
        <f>F295+F302+F308</f>
        <v>80933.61</v>
      </c>
      <c r="G309" s="62">
        <f>G295+G302+G308</f>
        <v>0</v>
      </c>
      <c r="H309" s="69">
        <v>0</v>
      </c>
      <c r="I309" s="62">
        <f>I295+I302+I308</f>
        <v>354.28299999999996</v>
      </c>
      <c r="J309" s="69">
        <f>J295+J302+J308</f>
        <v>80933.61</v>
      </c>
      <c r="L309" s="14"/>
    </row>
    <row r="310" spans="1:12" ht="15.75">
      <c r="A310" s="1"/>
      <c r="B310"/>
      <c r="D310"/>
    </row>
    <row r="311" spans="1:12" ht="102" customHeight="1">
      <c r="A311" s="287" t="s">
        <v>775</v>
      </c>
      <c r="B311" s="287"/>
      <c r="C311" s="287"/>
      <c r="D311" s="287"/>
      <c r="E311" s="287"/>
      <c r="F311" s="287"/>
      <c r="G311" s="287"/>
      <c r="H311" s="287"/>
      <c r="I311" s="287"/>
      <c r="J311" s="287"/>
    </row>
    <row r="312" spans="1:12" s="11" customFormat="1" ht="12.75">
      <c r="A312" s="10"/>
      <c r="C312" s="12"/>
      <c r="F312" s="70"/>
      <c r="H312" s="70"/>
      <c r="J312" s="70"/>
    </row>
    <row r="313" spans="1:12" s="11" customFormat="1" ht="11.25" customHeight="1">
      <c r="A313" s="10"/>
      <c r="C313" s="12"/>
      <c r="F313" s="70"/>
      <c r="H313" s="70"/>
      <c r="J313" s="70"/>
    </row>
    <row r="314" spans="1:12" s="11" customFormat="1" ht="15" customHeight="1">
      <c r="A314" s="10"/>
      <c r="C314" s="12"/>
      <c r="F314" s="70"/>
      <c r="H314" s="70"/>
      <c r="I314" s="291" t="s">
        <v>772</v>
      </c>
      <c r="J314" s="291"/>
    </row>
    <row r="315" spans="1:12" ht="15" customHeight="1" thickBot="1">
      <c r="A315" s="276" t="s">
        <v>766</v>
      </c>
      <c r="B315" s="276"/>
      <c r="C315" s="276"/>
      <c r="D315" s="276"/>
      <c r="E315" s="276"/>
      <c r="F315" s="276"/>
      <c r="G315" s="276"/>
      <c r="H315" s="276"/>
      <c r="I315" s="276"/>
      <c r="J315" s="276"/>
    </row>
    <row r="316" spans="1:12">
      <c r="A316" s="265" t="s">
        <v>4</v>
      </c>
      <c r="B316" s="268" t="s">
        <v>5</v>
      </c>
      <c r="C316" s="268" t="s">
        <v>6</v>
      </c>
      <c r="D316" s="50" t="s">
        <v>7</v>
      </c>
      <c r="E316" s="254" t="s">
        <v>8</v>
      </c>
      <c r="F316" s="271"/>
      <c r="G316" s="254" t="s">
        <v>9</v>
      </c>
      <c r="H316" s="271"/>
      <c r="I316" s="254" t="s">
        <v>10</v>
      </c>
      <c r="J316" s="255"/>
    </row>
    <row r="317" spans="1:12">
      <c r="A317" s="266"/>
      <c r="B317" s="269"/>
      <c r="C317" s="269"/>
      <c r="D317" s="53" t="s">
        <v>11</v>
      </c>
      <c r="E317" s="256"/>
      <c r="F317" s="272"/>
      <c r="G317" s="256"/>
      <c r="H317" s="272"/>
      <c r="I317" s="256"/>
      <c r="J317" s="257"/>
    </row>
    <row r="318" spans="1:12">
      <c r="A318" s="266"/>
      <c r="B318" s="269"/>
      <c r="C318" s="269"/>
      <c r="D318" s="53"/>
      <c r="E318" s="258" t="s">
        <v>0</v>
      </c>
      <c r="F318" s="260" t="s">
        <v>1</v>
      </c>
      <c r="G318" s="258" t="s">
        <v>0</v>
      </c>
      <c r="H318" s="260" t="s">
        <v>1</v>
      </c>
      <c r="I318" s="258" t="s">
        <v>0</v>
      </c>
      <c r="J318" s="263" t="s">
        <v>1</v>
      </c>
    </row>
    <row r="319" spans="1:12" ht="9.75" customHeight="1">
      <c r="A319" s="277"/>
      <c r="B319" s="278"/>
      <c r="C319" s="278"/>
      <c r="D319" s="56"/>
      <c r="E319" s="259"/>
      <c r="F319" s="261"/>
      <c r="G319" s="259"/>
      <c r="H319" s="261"/>
      <c r="I319" s="259"/>
      <c r="J319" s="274"/>
    </row>
    <row r="320" spans="1:12" ht="15.75">
      <c r="A320" s="24"/>
      <c r="B320" s="25">
        <v>101490005</v>
      </c>
      <c r="C320" s="4" t="s">
        <v>27</v>
      </c>
      <c r="D320" s="26" t="s">
        <v>2</v>
      </c>
      <c r="E320" s="20">
        <v>1</v>
      </c>
      <c r="F320" s="71">
        <v>1333</v>
      </c>
      <c r="G320" s="20">
        <v>1</v>
      </c>
      <c r="H320" s="71">
        <v>1333</v>
      </c>
      <c r="I320" s="20">
        <v>1</v>
      </c>
      <c r="J320" s="71">
        <v>0</v>
      </c>
    </row>
    <row r="321" spans="1:10" ht="15.75">
      <c r="A321" s="24"/>
      <c r="B321" s="25">
        <v>101490006</v>
      </c>
      <c r="C321" s="4" t="s">
        <v>28</v>
      </c>
      <c r="D321" s="26" t="s">
        <v>2</v>
      </c>
      <c r="E321" s="20">
        <v>1</v>
      </c>
      <c r="F321" s="71">
        <v>1867</v>
      </c>
      <c r="G321" s="20">
        <v>1</v>
      </c>
      <c r="H321" s="71">
        <v>1867</v>
      </c>
      <c r="I321" s="20">
        <v>1</v>
      </c>
      <c r="J321" s="71">
        <v>0</v>
      </c>
    </row>
    <row r="322" spans="1:10" ht="15.75">
      <c r="A322" s="24"/>
      <c r="B322" s="25" t="s">
        <v>29</v>
      </c>
      <c r="C322" s="4" t="s">
        <v>30</v>
      </c>
      <c r="D322" s="26" t="s">
        <v>2</v>
      </c>
      <c r="E322" s="20">
        <v>2</v>
      </c>
      <c r="F322" s="71">
        <v>5356</v>
      </c>
      <c r="G322" s="20">
        <v>2</v>
      </c>
      <c r="H322" s="71">
        <f>F322-J322</f>
        <v>4144.8</v>
      </c>
      <c r="I322" s="20">
        <v>2</v>
      </c>
      <c r="J322" s="71">
        <v>1211.2</v>
      </c>
    </row>
    <row r="323" spans="1:10" ht="15.75">
      <c r="A323" s="24"/>
      <c r="B323" s="25">
        <v>101490009</v>
      </c>
      <c r="C323" s="4" t="s">
        <v>31</v>
      </c>
      <c r="D323" s="26" t="s">
        <v>2</v>
      </c>
      <c r="E323" s="20">
        <v>1</v>
      </c>
      <c r="F323" s="71">
        <v>1106</v>
      </c>
      <c r="G323" s="20">
        <v>1</v>
      </c>
      <c r="H323" s="71">
        <v>855.9</v>
      </c>
      <c r="I323" s="20">
        <v>1</v>
      </c>
      <c r="J323" s="71">
        <f>F323-H323</f>
        <v>250.10000000000002</v>
      </c>
    </row>
    <row r="324" spans="1:10" ht="15.75">
      <c r="A324" s="24"/>
      <c r="B324" s="25"/>
      <c r="C324" s="27" t="s">
        <v>32</v>
      </c>
      <c r="D324" s="27"/>
      <c r="E324" s="19">
        <f t="shared" ref="E324:J324" si="30">SUM(E320:E323)</f>
        <v>5</v>
      </c>
      <c r="F324" s="72">
        <f t="shared" si="30"/>
        <v>9662</v>
      </c>
      <c r="G324" s="19">
        <f t="shared" si="30"/>
        <v>5</v>
      </c>
      <c r="H324" s="72">
        <f t="shared" si="30"/>
        <v>8200.7000000000007</v>
      </c>
      <c r="I324" s="19">
        <f t="shared" si="30"/>
        <v>5</v>
      </c>
      <c r="J324" s="72">
        <f t="shared" si="30"/>
        <v>1461.3000000000002</v>
      </c>
    </row>
    <row r="325" spans="1:10" ht="7.5" customHeight="1">
      <c r="A325" s="24"/>
      <c r="B325" s="25"/>
      <c r="C325" s="27"/>
      <c r="D325" s="27"/>
      <c r="E325" s="19"/>
      <c r="F325" s="72"/>
      <c r="G325" s="19"/>
      <c r="H325" s="72"/>
      <c r="I325" s="19"/>
      <c r="J325" s="72"/>
    </row>
    <row r="326" spans="1:10" ht="15.75">
      <c r="A326" s="24"/>
      <c r="B326" s="25" t="s">
        <v>33</v>
      </c>
      <c r="C326" s="4" t="s">
        <v>34</v>
      </c>
      <c r="D326" s="26" t="s">
        <v>2</v>
      </c>
      <c r="E326" s="53">
        <v>3</v>
      </c>
      <c r="F326" s="73">
        <v>93</v>
      </c>
      <c r="G326" s="53">
        <v>3</v>
      </c>
      <c r="H326" s="73">
        <f>F326/2</f>
        <v>46.5</v>
      </c>
      <c r="I326" s="53">
        <v>3</v>
      </c>
      <c r="J326" s="73">
        <f>F326-H326</f>
        <v>46.5</v>
      </c>
    </row>
    <row r="327" spans="1:10" ht="15.75">
      <c r="A327" s="24"/>
      <c r="B327" s="25">
        <v>11130005</v>
      </c>
      <c r="C327" s="4" t="s">
        <v>35</v>
      </c>
      <c r="D327" s="26" t="s">
        <v>2</v>
      </c>
      <c r="E327" s="53">
        <v>1</v>
      </c>
      <c r="F327" s="73">
        <v>14</v>
      </c>
      <c r="G327" s="53">
        <v>1</v>
      </c>
      <c r="H327" s="73">
        <f t="shared" ref="H327:H365" si="31">F327/2</f>
        <v>7</v>
      </c>
      <c r="I327" s="53">
        <v>1</v>
      </c>
      <c r="J327" s="73">
        <f t="shared" ref="J327:J365" si="32">F327-H327</f>
        <v>7</v>
      </c>
    </row>
    <row r="328" spans="1:10" ht="15.75">
      <c r="A328" s="24"/>
      <c r="B328" s="25"/>
      <c r="C328" s="4" t="s">
        <v>36</v>
      </c>
      <c r="D328" s="26" t="s">
        <v>2</v>
      </c>
      <c r="E328" s="53">
        <v>1</v>
      </c>
      <c r="F328" s="73">
        <v>15</v>
      </c>
      <c r="G328" s="53">
        <v>1</v>
      </c>
      <c r="H328" s="73">
        <f t="shared" si="31"/>
        <v>7.5</v>
      </c>
      <c r="I328" s="53">
        <v>1</v>
      </c>
      <c r="J328" s="73">
        <f t="shared" si="32"/>
        <v>7.5</v>
      </c>
    </row>
    <row r="329" spans="1:10" ht="15.75">
      <c r="A329" s="24"/>
      <c r="B329" s="25">
        <v>11130007</v>
      </c>
      <c r="C329" s="4" t="s">
        <v>100</v>
      </c>
      <c r="D329" s="26" t="s">
        <v>2</v>
      </c>
      <c r="E329" s="53">
        <v>1</v>
      </c>
      <c r="F329" s="73">
        <v>35</v>
      </c>
      <c r="G329" s="53">
        <v>1</v>
      </c>
      <c r="H329" s="73">
        <f t="shared" si="31"/>
        <v>17.5</v>
      </c>
      <c r="I329" s="53">
        <v>1</v>
      </c>
      <c r="J329" s="73">
        <f t="shared" si="32"/>
        <v>17.5</v>
      </c>
    </row>
    <row r="330" spans="1:10" ht="15.75">
      <c r="A330" s="24"/>
      <c r="B330" s="25" t="s">
        <v>37</v>
      </c>
      <c r="C330" s="4" t="s">
        <v>38</v>
      </c>
      <c r="D330" s="26" t="s">
        <v>2</v>
      </c>
      <c r="E330" s="53">
        <v>13</v>
      </c>
      <c r="F330" s="73">
        <v>2262</v>
      </c>
      <c r="G330" s="53">
        <v>13</v>
      </c>
      <c r="H330" s="73">
        <f t="shared" si="31"/>
        <v>1131</v>
      </c>
      <c r="I330" s="53">
        <v>13</v>
      </c>
      <c r="J330" s="73">
        <f t="shared" si="32"/>
        <v>1131</v>
      </c>
    </row>
    <row r="331" spans="1:10" ht="15.75">
      <c r="A331" s="24"/>
      <c r="B331" s="25">
        <v>11130044</v>
      </c>
      <c r="C331" s="4" t="s">
        <v>39</v>
      </c>
      <c r="D331" s="26" t="s">
        <v>2</v>
      </c>
      <c r="E331" s="53">
        <v>1</v>
      </c>
      <c r="F331" s="73">
        <v>60</v>
      </c>
      <c r="G331" s="53">
        <v>1</v>
      </c>
      <c r="H331" s="73">
        <f t="shared" si="31"/>
        <v>30</v>
      </c>
      <c r="I331" s="53">
        <v>1</v>
      </c>
      <c r="J331" s="73">
        <f t="shared" si="32"/>
        <v>30</v>
      </c>
    </row>
    <row r="332" spans="1:10" ht="15.75">
      <c r="A332" s="24"/>
      <c r="B332" s="25"/>
      <c r="C332" s="4" t="s">
        <v>95</v>
      </c>
      <c r="D332" s="26" t="s">
        <v>3</v>
      </c>
      <c r="E332" s="53">
        <v>13.75</v>
      </c>
      <c r="F332" s="73">
        <v>165</v>
      </c>
      <c r="G332" s="53">
        <v>13.75</v>
      </c>
      <c r="H332" s="73">
        <f t="shared" si="31"/>
        <v>82.5</v>
      </c>
      <c r="I332" s="53">
        <v>13.75</v>
      </c>
      <c r="J332" s="73">
        <f t="shared" si="32"/>
        <v>82.5</v>
      </c>
    </row>
    <row r="333" spans="1:10" ht="15.75" customHeight="1">
      <c r="A333" s="24"/>
      <c r="B333" s="25" t="s">
        <v>40</v>
      </c>
      <c r="C333" s="4" t="s">
        <v>99</v>
      </c>
      <c r="D333" s="26" t="s">
        <v>2</v>
      </c>
      <c r="E333" s="53">
        <v>2</v>
      </c>
      <c r="F333" s="73">
        <v>1125</v>
      </c>
      <c r="G333" s="53">
        <v>2</v>
      </c>
      <c r="H333" s="73">
        <f t="shared" si="31"/>
        <v>562.5</v>
      </c>
      <c r="I333" s="53">
        <v>2</v>
      </c>
      <c r="J333" s="73">
        <f t="shared" si="32"/>
        <v>562.5</v>
      </c>
    </row>
    <row r="334" spans="1:10" ht="15.75">
      <c r="A334" s="24"/>
      <c r="B334" s="25" t="s">
        <v>41</v>
      </c>
      <c r="C334" s="4" t="s">
        <v>96</v>
      </c>
      <c r="D334" s="26" t="s">
        <v>2</v>
      </c>
      <c r="E334" s="53">
        <v>11</v>
      </c>
      <c r="F334" s="73">
        <v>715</v>
      </c>
      <c r="G334" s="53">
        <v>11</v>
      </c>
      <c r="H334" s="73">
        <f t="shared" si="31"/>
        <v>357.5</v>
      </c>
      <c r="I334" s="53">
        <v>11</v>
      </c>
      <c r="J334" s="73">
        <f t="shared" si="32"/>
        <v>357.5</v>
      </c>
    </row>
    <row r="335" spans="1:10" ht="13.5" customHeight="1">
      <c r="A335" s="24"/>
      <c r="B335" s="25"/>
      <c r="C335" s="4" t="s">
        <v>98</v>
      </c>
      <c r="D335" s="26" t="s">
        <v>2</v>
      </c>
      <c r="E335" s="53">
        <v>1</v>
      </c>
      <c r="F335" s="73">
        <v>25</v>
      </c>
      <c r="G335" s="53">
        <v>1</v>
      </c>
      <c r="H335" s="73">
        <f t="shared" si="31"/>
        <v>12.5</v>
      </c>
      <c r="I335" s="53">
        <v>1</v>
      </c>
      <c r="J335" s="73">
        <f t="shared" si="32"/>
        <v>12.5</v>
      </c>
    </row>
    <row r="336" spans="1:10" ht="14.25" customHeight="1">
      <c r="A336" s="24"/>
      <c r="B336" s="25"/>
      <c r="C336" s="4" t="s">
        <v>42</v>
      </c>
      <c r="D336" s="26" t="s">
        <v>2</v>
      </c>
      <c r="E336" s="53">
        <v>1</v>
      </c>
      <c r="F336" s="73">
        <v>100</v>
      </c>
      <c r="G336" s="53">
        <v>1</v>
      </c>
      <c r="H336" s="73">
        <f t="shared" si="31"/>
        <v>50</v>
      </c>
      <c r="I336" s="53">
        <v>1</v>
      </c>
      <c r="J336" s="73">
        <f t="shared" si="32"/>
        <v>50</v>
      </c>
    </row>
    <row r="337" spans="1:10" ht="14.25" customHeight="1">
      <c r="A337" s="24"/>
      <c r="B337" s="25"/>
      <c r="C337" s="4" t="s">
        <v>19</v>
      </c>
      <c r="D337" s="26" t="s">
        <v>2</v>
      </c>
      <c r="E337" s="53">
        <v>1</v>
      </c>
      <c r="F337" s="73">
        <v>1</v>
      </c>
      <c r="G337" s="53">
        <v>1</v>
      </c>
      <c r="H337" s="73">
        <f t="shared" si="31"/>
        <v>0.5</v>
      </c>
      <c r="I337" s="53">
        <v>1</v>
      </c>
      <c r="J337" s="73">
        <f t="shared" si="32"/>
        <v>0.5</v>
      </c>
    </row>
    <row r="338" spans="1:10" ht="15.75">
      <c r="A338" s="24"/>
      <c r="B338" s="25"/>
      <c r="C338" s="4" t="s">
        <v>97</v>
      </c>
      <c r="D338" s="26" t="s">
        <v>2</v>
      </c>
      <c r="E338" s="53">
        <v>12</v>
      </c>
      <c r="F338" s="73">
        <v>10</v>
      </c>
      <c r="G338" s="53">
        <v>12</v>
      </c>
      <c r="H338" s="73">
        <f t="shared" si="31"/>
        <v>5</v>
      </c>
      <c r="I338" s="53">
        <v>12</v>
      </c>
      <c r="J338" s="73">
        <f t="shared" si="32"/>
        <v>5</v>
      </c>
    </row>
    <row r="339" spans="1:10" ht="15.75">
      <c r="A339" s="24"/>
      <c r="B339" s="25">
        <v>111300071</v>
      </c>
      <c r="C339" s="4" t="s">
        <v>43</v>
      </c>
      <c r="D339" s="26" t="s">
        <v>2</v>
      </c>
      <c r="E339" s="53">
        <v>1</v>
      </c>
      <c r="F339" s="73">
        <v>41</v>
      </c>
      <c r="G339" s="53">
        <v>1</v>
      </c>
      <c r="H339" s="73">
        <f t="shared" si="31"/>
        <v>20.5</v>
      </c>
      <c r="I339" s="53">
        <v>1</v>
      </c>
      <c r="J339" s="73">
        <f t="shared" si="32"/>
        <v>20.5</v>
      </c>
    </row>
    <row r="340" spans="1:10" ht="15.75">
      <c r="A340" s="24"/>
      <c r="B340" s="6"/>
      <c r="C340" s="4" t="s">
        <v>44</v>
      </c>
      <c r="D340" s="26" t="s">
        <v>2</v>
      </c>
      <c r="E340" s="20">
        <v>1</v>
      </c>
      <c r="F340" s="71">
        <v>5</v>
      </c>
      <c r="G340" s="20">
        <v>1</v>
      </c>
      <c r="H340" s="73">
        <f t="shared" si="31"/>
        <v>2.5</v>
      </c>
      <c r="I340" s="20">
        <v>1</v>
      </c>
      <c r="J340" s="73">
        <f t="shared" si="32"/>
        <v>2.5</v>
      </c>
    </row>
    <row r="341" spans="1:10" ht="14.25" customHeight="1">
      <c r="A341" s="24"/>
      <c r="B341" s="6">
        <v>11130073</v>
      </c>
      <c r="C341" s="4" t="s">
        <v>45</v>
      </c>
      <c r="D341" s="26" t="s">
        <v>2</v>
      </c>
      <c r="E341" s="20">
        <v>1</v>
      </c>
      <c r="F341" s="71">
        <v>530</v>
      </c>
      <c r="G341" s="20">
        <v>1</v>
      </c>
      <c r="H341" s="73">
        <f t="shared" si="31"/>
        <v>265</v>
      </c>
      <c r="I341" s="20">
        <v>1</v>
      </c>
      <c r="J341" s="73">
        <f t="shared" si="32"/>
        <v>265</v>
      </c>
    </row>
    <row r="342" spans="1:10" ht="14.25" customHeight="1">
      <c r="A342" s="24"/>
      <c r="B342" s="6" t="s">
        <v>46</v>
      </c>
      <c r="C342" s="4" t="s">
        <v>47</v>
      </c>
      <c r="D342" s="26" t="s">
        <v>2</v>
      </c>
      <c r="E342" s="20">
        <v>6</v>
      </c>
      <c r="F342" s="71">
        <v>1410</v>
      </c>
      <c r="G342" s="20">
        <v>6</v>
      </c>
      <c r="H342" s="73">
        <f t="shared" si="31"/>
        <v>705</v>
      </c>
      <c r="I342" s="20">
        <v>6</v>
      </c>
      <c r="J342" s="73">
        <f t="shared" si="32"/>
        <v>705</v>
      </c>
    </row>
    <row r="343" spans="1:10" ht="15.75">
      <c r="A343" s="24"/>
      <c r="B343" s="6" t="s">
        <v>48</v>
      </c>
      <c r="C343" s="4" t="s">
        <v>49</v>
      </c>
      <c r="D343" s="26" t="s">
        <v>2</v>
      </c>
      <c r="E343" s="20">
        <v>12</v>
      </c>
      <c r="F343" s="71">
        <v>960</v>
      </c>
      <c r="G343" s="20">
        <v>12</v>
      </c>
      <c r="H343" s="73">
        <f t="shared" si="31"/>
        <v>480</v>
      </c>
      <c r="I343" s="20">
        <v>12</v>
      </c>
      <c r="J343" s="73">
        <f t="shared" si="32"/>
        <v>480</v>
      </c>
    </row>
    <row r="344" spans="1:10" ht="14.25" customHeight="1">
      <c r="A344" s="24"/>
      <c r="B344" s="6" t="s">
        <v>50</v>
      </c>
      <c r="C344" s="4" t="s">
        <v>51</v>
      </c>
      <c r="D344" s="26" t="s">
        <v>2</v>
      </c>
      <c r="E344" s="20">
        <v>10</v>
      </c>
      <c r="F344" s="71">
        <v>4850</v>
      </c>
      <c r="G344" s="20">
        <v>10</v>
      </c>
      <c r="H344" s="73">
        <f t="shared" si="31"/>
        <v>2425</v>
      </c>
      <c r="I344" s="20">
        <v>10</v>
      </c>
      <c r="J344" s="73">
        <f t="shared" si="32"/>
        <v>2425</v>
      </c>
    </row>
    <row r="345" spans="1:10" ht="15.75">
      <c r="A345" s="24"/>
      <c r="B345" s="6">
        <v>11130102</v>
      </c>
      <c r="C345" s="4" t="s">
        <v>52</v>
      </c>
      <c r="D345" s="26" t="s">
        <v>2</v>
      </c>
      <c r="E345" s="20">
        <v>1</v>
      </c>
      <c r="F345" s="71">
        <v>485</v>
      </c>
      <c r="G345" s="20">
        <v>1</v>
      </c>
      <c r="H345" s="73">
        <f t="shared" si="31"/>
        <v>242.5</v>
      </c>
      <c r="I345" s="20">
        <v>1</v>
      </c>
      <c r="J345" s="73">
        <f t="shared" si="32"/>
        <v>242.5</v>
      </c>
    </row>
    <row r="346" spans="1:10" ht="14.25" customHeight="1">
      <c r="A346" s="24"/>
      <c r="B346" s="6">
        <v>11130103</v>
      </c>
      <c r="C346" s="4" t="s">
        <v>53</v>
      </c>
      <c r="D346" s="26" t="s">
        <v>2</v>
      </c>
      <c r="E346" s="20">
        <v>1</v>
      </c>
      <c r="F346" s="71">
        <v>455</v>
      </c>
      <c r="G346" s="20">
        <v>1</v>
      </c>
      <c r="H346" s="73">
        <f t="shared" si="31"/>
        <v>227.5</v>
      </c>
      <c r="I346" s="20">
        <v>1</v>
      </c>
      <c r="J346" s="73">
        <f t="shared" si="32"/>
        <v>227.5</v>
      </c>
    </row>
    <row r="347" spans="1:10" ht="58.5" customHeight="1">
      <c r="A347" s="287" t="s">
        <v>775</v>
      </c>
      <c r="B347" s="287"/>
      <c r="C347" s="287"/>
      <c r="D347" s="287"/>
      <c r="E347" s="287"/>
      <c r="F347" s="287"/>
      <c r="G347" s="287"/>
      <c r="H347" s="287"/>
      <c r="I347" s="287"/>
      <c r="J347" s="287"/>
    </row>
    <row r="348" spans="1:10" ht="15" customHeight="1">
      <c r="A348" s="238"/>
      <c r="B348" s="238"/>
      <c r="C348" s="238"/>
      <c r="D348" s="238"/>
      <c r="E348" s="238"/>
      <c r="F348" s="238"/>
      <c r="G348" s="238"/>
      <c r="H348" s="238"/>
      <c r="I348" s="292" t="s">
        <v>772</v>
      </c>
      <c r="J348" s="292"/>
    </row>
    <row r="349" spans="1:10" ht="15.75">
      <c r="A349" s="24"/>
      <c r="B349" s="6">
        <v>11130104</v>
      </c>
      <c r="C349" s="4" t="s">
        <v>54</v>
      </c>
      <c r="D349" s="26" t="s">
        <v>2</v>
      </c>
      <c r="E349" s="20">
        <v>1</v>
      </c>
      <c r="F349" s="71">
        <v>180</v>
      </c>
      <c r="G349" s="20">
        <v>1</v>
      </c>
      <c r="H349" s="73">
        <f t="shared" si="31"/>
        <v>90</v>
      </c>
      <c r="I349" s="20">
        <v>1</v>
      </c>
      <c r="J349" s="73">
        <f t="shared" si="32"/>
        <v>90</v>
      </c>
    </row>
    <row r="350" spans="1:10" ht="15.75">
      <c r="A350" s="24"/>
      <c r="B350" s="6" t="s">
        <v>55</v>
      </c>
      <c r="C350" s="4" t="s">
        <v>56</v>
      </c>
      <c r="D350" s="26" t="s">
        <v>2</v>
      </c>
      <c r="E350" s="20">
        <v>4</v>
      </c>
      <c r="F350" s="71">
        <v>160</v>
      </c>
      <c r="G350" s="20">
        <v>4</v>
      </c>
      <c r="H350" s="73">
        <f t="shared" si="31"/>
        <v>80</v>
      </c>
      <c r="I350" s="20">
        <v>4</v>
      </c>
      <c r="J350" s="73">
        <f t="shared" si="32"/>
        <v>80</v>
      </c>
    </row>
    <row r="351" spans="1:10" ht="15.75">
      <c r="A351" s="24"/>
      <c r="B351" s="6">
        <v>11130109</v>
      </c>
      <c r="C351" s="4" t="s">
        <v>57</v>
      </c>
      <c r="D351" s="26" t="s">
        <v>2</v>
      </c>
      <c r="E351" s="20">
        <v>1</v>
      </c>
      <c r="F351" s="71">
        <v>500</v>
      </c>
      <c r="G351" s="20">
        <v>1</v>
      </c>
      <c r="H351" s="73">
        <f t="shared" si="31"/>
        <v>250</v>
      </c>
      <c r="I351" s="20">
        <v>1</v>
      </c>
      <c r="J351" s="73">
        <f t="shared" si="32"/>
        <v>250</v>
      </c>
    </row>
    <row r="352" spans="1:10" ht="15.75">
      <c r="A352" s="24"/>
      <c r="B352" s="6">
        <v>11130110</v>
      </c>
      <c r="C352" s="4" t="s">
        <v>58</v>
      </c>
      <c r="D352" s="26" t="s">
        <v>2</v>
      </c>
      <c r="E352" s="20">
        <v>1</v>
      </c>
      <c r="F352" s="71">
        <v>500</v>
      </c>
      <c r="G352" s="20">
        <v>1</v>
      </c>
      <c r="H352" s="73">
        <f t="shared" si="31"/>
        <v>250</v>
      </c>
      <c r="I352" s="20">
        <v>1</v>
      </c>
      <c r="J352" s="73">
        <f t="shared" si="32"/>
        <v>250</v>
      </c>
    </row>
    <row r="353" spans="1:10" ht="15.75">
      <c r="A353" s="24"/>
      <c r="B353" s="6" t="s">
        <v>59</v>
      </c>
      <c r="C353" s="4" t="s">
        <v>60</v>
      </c>
      <c r="D353" s="26" t="s">
        <v>2</v>
      </c>
      <c r="E353" s="20">
        <v>2</v>
      </c>
      <c r="F353" s="71">
        <v>1926</v>
      </c>
      <c r="G353" s="20">
        <v>2</v>
      </c>
      <c r="H353" s="73">
        <f t="shared" si="31"/>
        <v>963</v>
      </c>
      <c r="I353" s="20">
        <v>2</v>
      </c>
      <c r="J353" s="73">
        <f t="shared" si="32"/>
        <v>963</v>
      </c>
    </row>
    <row r="354" spans="1:10" ht="16.5" customHeight="1">
      <c r="A354" s="24"/>
      <c r="B354" s="6" t="s">
        <v>61</v>
      </c>
      <c r="C354" s="4" t="s">
        <v>43</v>
      </c>
      <c r="D354" s="26" t="s">
        <v>2</v>
      </c>
      <c r="E354" s="20">
        <v>2</v>
      </c>
      <c r="F354" s="71">
        <v>80</v>
      </c>
      <c r="G354" s="20">
        <v>2</v>
      </c>
      <c r="H354" s="73">
        <f t="shared" si="31"/>
        <v>40</v>
      </c>
      <c r="I354" s="20">
        <v>2</v>
      </c>
      <c r="J354" s="73">
        <f t="shared" si="32"/>
        <v>40</v>
      </c>
    </row>
    <row r="355" spans="1:10" ht="15" customHeight="1">
      <c r="A355" s="24"/>
      <c r="B355" s="6" t="s">
        <v>62</v>
      </c>
      <c r="C355" s="4" t="s">
        <v>63</v>
      </c>
      <c r="D355" s="26" t="s">
        <v>2</v>
      </c>
      <c r="E355" s="20">
        <v>2</v>
      </c>
      <c r="F355" s="71">
        <v>50</v>
      </c>
      <c r="G355" s="20">
        <v>2</v>
      </c>
      <c r="H355" s="73">
        <f t="shared" si="31"/>
        <v>25</v>
      </c>
      <c r="I355" s="20">
        <v>2</v>
      </c>
      <c r="J355" s="73">
        <f t="shared" si="32"/>
        <v>25</v>
      </c>
    </row>
    <row r="356" spans="1:10" ht="15.75">
      <c r="A356" s="24"/>
      <c r="B356" s="6"/>
      <c r="C356" s="4" t="s">
        <v>64</v>
      </c>
      <c r="D356" s="26" t="s">
        <v>2</v>
      </c>
      <c r="E356" s="20">
        <v>2</v>
      </c>
      <c r="F356" s="71">
        <v>28</v>
      </c>
      <c r="G356" s="20">
        <v>2</v>
      </c>
      <c r="H356" s="73">
        <f t="shared" si="31"/>
        <v>14</v>
      </c>
      <c r="I356" s="20">
        <v>2</v>
      </c>
      <c r="J356" s="73">
        <f t="shared" si="32"/>
        <v>14</v>
      </c>
    </row>
    <row r="357" spans="1:10" ht="15.75">
      <c r="A357" s="24"/>
      <c r="B357" s="6" t="s">
        <v>65</v>
      </c>
      <c r="C357" s="4" t="s">
        <v>66</v>
      </c>
      <c r="D357" s="26" t="s">
        <v>2</v>
      </c>
      <c r="E357" s="20">
        <v>2</v>
      </c>
      <c r="F357" s="71">
        <v>226</v>
      </c>
      <c r="G357" s="20">
        <v>2</v>
      </c>
      <c r="H357" s="73">
        <f t="shared" si="31"/>
        <v>113</v>
      </c>
      <c r="I357" s="20">
        <v>2</v>
      </c>
      <c r="J357" s="73">
        <f t="shared" si="32"/>
        <v>113</v>
      </c>
    </row>
    <row r="358" spans="1:10" ht="14.25" customHeight="1">
      <c r="A358" s="24"/>
      <c r="B358" s="6" t="s">
        <v>67</v>
      </c>
      <c r="C358" s="4" t="s">
        <v>68</v>
      </c>
      <c r="D358" s="26" t="s">
        <v>2</v>
      </c>
      <c r="E358" s="20">
        <v>2</v>
      </c>
      <c r="F358" s="71">
        <v>654</v>
      </c>
      <c r="G358" s="20">
        <v>2</v>
      </c>
      <c r="H358" s="73">
        <f t="shared" si="31"/>
        <v>327</v>
      </c>
      <c r="I358" s="20">
        <v>2</v>
      </c>
      <c r="J358" s="73">
        <f t="shared" si="32"/>
        <v>327</v>
      </c>
    </row>
    <row r="359" spans="1:10" ht="15.75">
      <c r="A359" s="24"/>
      <c r="B359" s="6"/>
      <c r="C359" s="4" t="s">
        <v>69</v>
      </c>
      <c r="D359" s="26" t="s">
        <v>2</v>
      </c>
      <c r="E359" s="20">
        <v>1</v>
      </c>
      <c r="F359" s="71">
        <v>402</v>
      </c>
      <c r="G359" s="20">
        <v>1</v>
      </c>
      <c r="H359" s="73">
        <f t="shared" si="31"/>
        <v>201</v>
      </c>
      <c r="I359" s="20">
        <v>1</v>
      </c>
      <c r="J359" s="73">
        <f t="shared" si="32"/>
        <v>201</v>
      </c>
    </row>
    <row r="360" spans="1:10" ht="15.75">
      <c r="A360" s="24"/>
      <c r="B360" s="6">
        <v>11130123</v>
      </c>
      <c r="C360" s="4" t="s">
        <v>70</v>
      </c>
      <c r="D360" s="26" t="s">
        <v>2</v>
      </c>
      <c r="E360" s="20">
        <v>1</v>
      </c>
      <c r="F360" s="71">
        <v>114</v>
      </c>
      <c r="G360" s="20">
        <v>1</v>
      </c>
      <c r="H360" s="73">
        <f t="shared" si="31"/>
        <v>57</v>
      </c>
      <c r="I360" s="20">
        <v>1</v>
      </c>
      <c r="J360" s="73">
        <f t="shared" si="32"/>
        <v>57</v>
      </c>
    </row>
    <row r="361" spans="1:10" ht="15.75">
      <c r="A361" s="24"/>
      <c r="B361" s="6">
        <v>11130124</v>
      </c>
      <c r="C361" s="4" t="s">
        <v>71</v>
      </c>
      <c r="D361" s="26" t="s">
        <v>2</v>
      </c>
      <c r="E361" s="20">
        <v>1</v>
      </c>
      <c r="F361" s="71">
        <v>620</v>
      </c>
      <c r="G361" s="20">
        <v>1</v>
      </c>
      <c r="H361" s="73">
        <f t="shared" si="31"/>
        <v>310</v>
      </c>
      <c r="I361" s="20">
        <v>1</v>
      </c>
      <c r="J361" s="73">
        <f t="shared" si="32"/>
        <v>310</v>
      </c>
    </row>
    <row r="362" spans="1:10" ht="15.75">
      <c r="A362" s="24"/>
      <c r="B362" s="6"/>
      <c r="C362" s="4" t="s">
        <v>64</v>
      </c>
      <c r="D362" s="26" t="s">
        <v>2</v>
      </c>
      <c r="E362" s="20">
        <v>2</v>
      </c>
      <c r="F362" s="71">
        <v>44</v>
      </c>
      <c r="G362" s="20">
        <v>2</v>
      </c>
      <c r="H362" s="73">
        <f t="shared" si="31"/>
        <v>22</v>
      </c>
      <c r="I362" s="20">
        <v>2</v>
      </c>
      <c r="J362" s="73">
        <f t="shared" si="32"/>
        <v>22</v>
      </c>
    </row>
    <row r="363" spans="1:10" ht="15.75">
      <c r="A363" s="24"/>
      <c r="B363" s="6" t="s">
        <v>72</v>
      </c>
      <c r="C363" s="4" t="s">
        <v>73</v>
      </c>
      <c r="D363" s="26" t="s">
        <v>2</v>
      </c>
      <c r="E363" s="20">
        <v>2</v>
      </c>
      <c r="F363" s="71">
        <v>612</v>
      </c>
      <c r="G363" s="20">
        <v>2</v>
      </c>
      <c r="H363" s="73">
        <f t="shared" si="31"/>
        <v>306</v>
      </c>
      <c r="I363" s="20">
        <v>2</v>
      </c>
      <c r="J363" s="73">
        <f t="shared" si="32"/>
        <v>306</v>
      </c>
    </row>
    <row r="364" spans="1:10" ht="15.75">
      <c r="A364" s="24"/>
      <c r="B364" s="6">
        <v>111300129</v>
      </c>
      <c r="C364" s="4" t="s">
        <v>101</v>
      </c>
      <c r="D364" s="26" t="s">
        <v>2</v>
      </c>
      <c r="E364" s="20">
        <v>1</v>
      </c>
      <c r="F364" s="71">
        <v>870</v>
      </c>
      <c r="G364" s="20">
        <v>1</v>
      </c>
      <c r="H364" s="73">
        <f t="shared" si="31"/>
        <v>435</v>
      </c>
      <c r="I364" s="20">
        <v>1</v>
      </c>
      <c r="J364" s="73">
        <f t="shared" si="32"/>
        <v>435</v>
      </c>
    </row>
    <row r="365" spans="1:10" ht="15.75">
      <c r="A365" s="24"/>
      <c r="B365" s="6">
        <v>11130130</v>
      </c>
      <c r="C365" s="4" t="s">
        <v>74</v>
      </c>
      <c r="D365" s="26" t="s">
        <v>2</v>
      </c>
      <c r="E365" s="53">
        <v>1</v>
      </c>
      <c r="F365" s="73">
        <v>2100</v>
      </c>
      <c r="G365" s="53">
        <v>1</v>
      </c>
      <c r="H365" s="73">
        <f t="shared" si="31"/>
        <v>1050</v>
      </c>
      <c r="I365" s="53">
        <v>1</v>
      </c>
      <c r="J365" s="73">
        <f t="shared" si="32"/>
        <v>1050</v>
      </c>
    </row>
    <row r="366" spans="1:10" s="33" customFormat="1" ht="15.75">
      <c r="A366" s="32"/>
      <c r="B366" s="31"/>
      <c r="C366" s="29" t="s">
        <v>75</v>
      </c>
      <c r="D366" s="29"/>
      <c r="E366" s="74">
        <f t="shared" ref="E366:J366" si="33">SUM(E326:E365)</f>
        <v>122.75</v>
      </c>
      <c r="F366" s="74">
        <f t="shared" si="33"/>
        <v>22422</v>
      </c>
      <c r="G366" s="74">
        <f t="shared" si="33"/>
        <v>122.75</v>
      </c>
      <c r="H366" s="74">
        <f t="shared" si="33"/>
        <v>11211</v>
      </c>
      <c r="I366" s="74">
        <f t="shared" si="33"/>
        <v>122.75</v>
      </c>
      <c r="J366" s="74">
        <f t="shared" si="33"/>
        <v>11211</v>
      </c>
    </row>
    <row r="367" spans="1:10" s="33" customFormat="1" ht="15.75">
      <c r="A367" s="34">
        <v>1</v>
      </c>
      <c r="B367" s="31"/>
      <c r="C367" s="30" t="s">
        <v>76</v>
      </c>
      <c r="D367" s="29"/>
      <c r="E367" s="35">
        <f t="shared" ref="E367:J367" si="34">E324+E366</f>
        <v>127.75</v>
      </c>
      <c r="F367" s="75">
        <f t="shared" si="34"/>
        <v>32084</v>
      </c>
      <c r="G367" s="35">
        <f t="shared" si="34"/>
        <v>127.75</v>
      </c>
      <c r="H367" s="75">
        <f t="shared" si="34"/>
        <v>19411.7</v>
      </c>
      <c r="I367" s="35">
        <f t="shared" si="34"/>
        <v>127.75</v>
      </c>
      <c r="J367" s="75">
        <f t="shared" si="34"/>
        <v>12672.3</v>
      </c>
    </row>
    <row r="368" spans="1:10" ht="14.25" customHeight="1" thickBot="1">
      <c r="A368" s="276" t="s">
        <v>761</v>
      </c>
      <c r="B368" s="276"/>
      <c r="C368" s="276"/>
      <c r="D368" s="276"/>
      <c r="E368" s="276"/>
      <c r="F368" s="276"/>
      <c r="G368" s="276"/>
      <c r="H368" s="276"/>
      <c r="I368" s="276"/>
      <c r="J368" s="276"/>
    </row>
    <row r="369" spans="1:10">
      <c r="A369" s="265" t="s">
        <v>4</v>
      </c>
      <c r="B369" s="268" t="s">
        <v>5</v>
      </c>
      <c r="C369" s="268" t="s">
        <v>6</v>
      </c>
      <c r="D369" s="50" t="s">
        <v>7</v>
      </c>
      <c r="E369" s="254" t="s">
        <v>8</v>
      </c>
      <c r="F369" s="271"/>
      <c r="G369" s="254" t="s">
        <v>9</v>
      </c>
      <c r="H369" s="271"/>
      <c r="I369" s="254" t="s">
        <v>10</v>
      </c>
      <c r="J369" s="255"/>
    </row>
    <row r="370" spans="1:10">
      <c r="A370" s="266"/>
      <c r="B370" s="269"/>
      <c r="C370" s="269"/>
      <c r="D370" s="53" t="s">
        <v>11</v>
      </c>
      <c r="E370" s="256"/>
      <c r="F370" s="272"/>
      <c r="G370" s="256"/>
      <c r="H370" s="272"/>
      <c r="I370" s="256"/>
      <c r="J370" s="257"/>
    </row>
    <row r="371" spans="1:10">
      <c r="A371" s="266"/>
      <c r="B371" s="269"/>
      <c r="C371" s="269"/>
      <c r="D371" s="53"/>
      <c r="E371" s="258" t="s">
        <v>0</v>
      </c>
      <c r="F371" s="260" t="s">
        <v>1</v>
      </c>
      <c r="G371" s="258" t="s">
        <v>0</v>
      </c>
      <c r="H371" s="260" t="s">
        <v>1</v>
      </c>
      <c r="I371" s="258" t="s">
        <v>0</v>
      </c>
      <c r="J371" s="263" t="s">
        <v>1</v>
      </c>
    </row>
    <row r="372" spans="1:10" ht="6" customHeight="1" thickBot="1">
      <c r="A372" s="267"/>
      <c r="B372" s="270"/>
      <c r="C372" s="270"/>
      <c r="D372" s="57"/>
      <c r="E372" s="262"/>
      <c r="F372" s="273"/>
      <c r="G372" s="262"/>
      <c r="H372" s="273"/>
      <c r="I372" s="262"/>
      <c r="J372" s="264"/>
    </row>
    <row r="373" spans="1:10" ht="15.75">
      <c r="A373" s="48"/>
      <c r="B373" s="40"/>
      <c r="C373" s="41">
        <v>1113</v>
      </c>
      <c r="D373" s="43"/>
      <c r="E373" s="50"/>
      <c r="F373" s="78"/>
      <c r="G373" s="50"/>
      <c r="H373" s="78"/>
      <c r="I373" s="50"/>
      <c r="J373" s="86"/>
    </row>
    <row r="374" spans="1:10" ht="15.75">
      <c r="A374" s="49"/>
      <c r="B374" s="6" t="s">
        <v>78</v>
      </c>
      <c r="C374" s="4" t="s">
        <v>80</v>
      </c>
      <c r="D374" s="4" t="s">
        <v>2</v>
      </c>
      <c r="E374" s="42">
        <v>2</v>
      </c>
      <c r="F374" s="59">
        <v>96</v>
      </c>
      <c r="G374" s="53">
        <f>E374</f>
        <v>2</v>
      </c>
      <c r="H374" s="73">
        <f>F374/2</f>
        <v>48</v>
      </c>
      <c r="I374" s="53">
        <f>E374</f>
        <v>2</v>
      </c>
      <c r="J374" s="87">
        <f>F374-H374</f>
        <v>48</v>
      </c>
    </row>
    <row r="375" spans="1:10" ht="15.75">
      <c r="A375" s="49"/>
      <c r="B375" s="6"/>
      <c r="C375" s="4" t="s">
        <v>81</v>
      </c>
      <c r="D375" s="4" t="s">
        <v>2</v>
      </c>
      <c r="E375" s="42">
        <v>1</v>
      </c>
      <c r="F375" s="59">
        <v>83</v>
      </c>
      <c r="G375" s="53">
        <f>E375</f>
        <v>1</v>
      </c>
      <c r="H375" s="73">
        <f>F375/2</f>
        <v>41.5</v>
      </c>
      <c r="I375" s="53">
        <f>E375</f>
        <v>1</v>
      </c>
      <c r="J375" s="87">
        <f>F375-H375</f>
        <v>41.5</v>
      </c>
    </row>
    <row r="376" spans="1:10" ht="15.75">
      <c r="A376" s="49"/>
      <c r="B376" s="25">
        <v>11130003</v>
      </c>
      <c r="C376" s="4" t="s">
        <v>73</v>
      </c>
      <c r="D376" s="4" t="s">
        <v>2</v>
      </c>
      <c r="E376" s="42">
        <v>1</v>
      </c>
      <c r="F376" s="59">
        <v>306</v>
      </c>
      <c r="G376" s="53">
        <f>E376</f>
        <v>1</v>
      </c>
      <c r="H376" s="73">
        <f>F376/2</f>
        <v>153</v>
      </c>
      <c r="I376" s="53">
        <f>E376</f>
        <v>1</v>
      </c>
      <c r="J376" s="87">
        <f>F376-H376</f>
        <v>153</v>
      </c>
    </row>
    <row r="377" spans="1:10" s="33" customFormat="1" ht="16.5" thickBot="1">
      <c r="A377" s="44"/>
      <c r="B377" s="38"/>
      <c r="C377" s="39" t="s">
        <v>77</v>
      </c>
      <c r="D377" s="39" t="s">
        <v>2</v>
      </c>
      <c r="E377" s="45">
        <f t="shared" ref="E377:J377" si="35">SUM(E374:E376)</f>
        <v>4</v>
      </c>
      <c r="F377" s="60">
        <f t="shared" si="35"/>
        <v>485</v>
      </c>
      <c r="G377" s="46">
        <f t="shared" si="35"/>
        <v>4</v>
      </c>
      <c r="H377" s="83">
        <f t="shared" si="35"/>
        <v>242.5</v>
      </c>
      <c r="I377" s="46">
        <f t="shared" si="35"/>
        <v>4</v>
      </c>
      <c r="J377" s="83">
        <f t="shared" si="35"/>
        <v>242.5</v>
      </c>
    </row>
    <row r="378" spans="1:10" ht="15.75">
      <c r="A378" s="21"/>
      <c r="B378" s="17"/>
      <c r="C378" s="18"/>
      <c r="D378" s="22"/>
      <c r="E378" s="23"/>
      <c r="F378" s="76"/>
      <c r="G378" s="22"/>
      <c r="H378" s="81"/>
      <c r="I378" s="16"/>
      <c r="J378" s="81"/>
    </row>
    <row r="379" spans="1:10" ht="72.75" customHeight="1">
      <c r="A379" s="287" t="s">
        <v>775</v>
      </c>
      <c r="B379" s="287"/>
      <c r="C379" s="287"/>
      <c r="D379" s="287"/>
      <c r="E379" s="287"/>
      <c r="F379" s="287"/>
      <c r="G379" s="287"/>
      <c r="H379" s="287"/>
      <c r="I379" s="287"/>
      <c r="J379" s="287"/>
    </row>
    <row r="380" spans="1:10">
      <c r="A380"/>
      <c r="B380"/>
      <c r="D380"/>
    </row>
    <row r="381" spans="1:10">
      <c r="A381"/>
      <c r="B381"/>
      <c r="C381" s="228"/>
      <c r="D381" s="228"/>
      <c r="E381" s="228"/>
      <c r="F381" s="229"/>
      <c r="G381" s="228"/>
      <c r="H381" s="229"/>
      <c r="I381" s="135"/>
      <c r="J381" s="230"/>
    </row>
    <row r="382" spans="1:10">
      <c r="A382"/>
      <c r="B382"/>
      <c r="D382"/>
    </row>
    <row r="383" spans="1:10">
      <c r="A383"/>
      <c r="B383"/>
      <c r="D383"/>
    </row>
    <row r="384" spans="1:10">
      <c r="A384"/>
      <c r="B384"/>
      <c r="D384"/>
    </row>
    <row r="385" spans="1:4">
      <c r="A385"/>
      <c r="B385"/>
      <c r="D385"/>
    </row>
    <row r="386" spans="1:4">
      <c r="A386"/>
      <c r="B386"/>
      <c r="D386"/>
    </row>
    <row r="387" spans="1:4">
      <c r="A387"/>
      <c r="B387"/>
      <c r="D387"/>
    </row>
    <row r="388" spans="1:4">
      <c r="A388"/>
      <c r="B388"/>
      <c r="D388"/>
    </row>
    <row r="389" spans="1:4">
      <c r="A389"/>
      <c r="B389"/>
      <c r="D389"/>
    </row>
    <row r="390" spans="1:4">
      <c r="A390"/>
      <c r="B390"/>
      <c r="D390"/>
    </row>
    <row r="391" spans="1:4">
      <c r="A391"/>
      <c r="B391"/>
      <c r="D391"/>
    </row>
    <row r="392" spans="1:4">
      <c r="A392"/>
      <c r="B392"/>
      <c r="D392"/>
    </row>
    <row r="393" spans="1:4">
      <c r="A393"/>
      <c r="B393"/>
      <c r="D393"/>
    </row>
    <row r="394" spans="1:4">
      <c r="A394"/>
      <c r="B394"/>
      <c r="D394"/>
    </row>
    <row r="395" spans="1:4">
      <c r="A395"/>
      <c r="B395"/>
      <c r="D395"/>
    </row>
    <row r="396" spans="1:4">
      <c r="A396"/>
      <c r="B396"/>
      <c r="D396"/>
    </row>
    <row r="397" spans="1:4">
      <c r="A397"/>
      <c r="B397"/>
      <c r="D397"/>
    </row>
    <row r="398" spans="1:4">
      <c r="A398"/>
      <c r="B398"/>
      <c r="D398"/>
    </row>
    <row r="399" spans="1:4">
      <c r="A399"/>
      <c r="B399"/>
      <c r="D399"/>
    </row>
    <row r="400" spans="1:4">
      <c r="A400"/>
      <c r="B400"/>
      <c r="D400"/>
    </row>
    <row r="401" spans="1:4">
      <c r="A401"/>
      <c r="B401"/>
      <c r="D401"/>
    </row>
    <row r="402" spans="1:4">
      <c r="A402"/>
      <c r="B402"/>
      <c r="D402"/>
    </row>
    <row r="403" spans="1:4">
      <c r="A403"/>
      <c r="B403"/>
      <c r="D403"/>
    </row>
    <row r="404" spans="1:4">
      <c r="A404"/>
      <c r="B404"/>
      <c r="D404"/>
    </row>
    <row r="405" spans="1:4">
      <c r="A405"/>
      <c r="B405"/>
      <c r="D405"/>
    </row>
    <row r="406" spans="1:4">
      <c r="A406"/>
      <c r="B406"/>
      <c r="D406"/>
    </row>
    <row r="407" spans="1:4">
      <c r="A407"/>
      <c r="B407"/>
      <c r="D407"/>
    </row>
    <row r="408" spans="1:4">
      <c r="A408"/>
      <c r="B408"/>
      <c r="D408"/>
    </row>
    <row r="409" spans="1:4">
      <c r="A409"/>
      <c r="B409"/>
      <c r="D409"/>
    </row>
    <row r="410" spans="1:4">
      <c r="A410"/>
      <c r="B410"/>
      <c r="D410"/>
    </row>
    <row r="411" spans="1:4">
      <c r="A411"/>
      <c r="B411"/>
      <c r="D411"/>
    </row>
    <row r="412" spans="1:4">
      <c r="A412"/>
      <c r="B412"/>
      <c r="D412"/>
    </row>
    <row r="413" spans="1:4">
      <c r="A413"/>
      <c r="B413"/>
      <c r="D413"/>
    </row>
    <row r="414" spans="1:4">
      <c r="A414"/>
      <c r="B414"/>
      <c r="D414"/>
    </row>
    <row r="415" spans="1:4">
      <c r="A415"/>
      <c r="B415"/>
      <c r="D415"/>
    </row>
    <row r="416" spans="1:4">
      <c r="A416"/>
      <c r="B416"/>
      <c r="D416"/>
    </row>
    <row r="417" spans="1:4">
      <c r="A417"/>
      <c r="B417"/>
      <c r="D417"/>
    </row>
    <row r="418" spans="1:4">
      <c r="A418"/>
      <c r="B418"/>
      <c r="D418"/>
    </row>
    <row r="419" spans="1:4">
      <c r="A419"/>
      <c r="B419"/>
      <c r="D419"/>
    </row>
    <row r="420" spans="1:4">
      <c r="A420"/>
      <c r="B420"/>
      <c r="D420"/>
    </row>
    <row r="421" spans="1:4">
      <c r="A421"/>
      <c r="B421"/>
      <c r="D421"/>
    </row>
    <row r="422" spans="1:4">
      <c r="A422"/>
      <c r="B422"/>
      <c r="D422"/>
    </row>
    <row r="423" spans="1:4">
      <c r="A423"/>
      <c r="B423"/>
      <c r="D423"/>
    </row>
    <row r="424" spans="1:4">
      <c r="A424"/>
      <c r="B424"/>
      <c r="D424"/>
    </row>
    <row r="425" spans="1:4">
      <c r="A425"/>
      <c r="B425"/>
      <c r="D425"/>
    </row>
    <row r="426" spans="1:4">
      <c r="A426"/>
      <c r="B426"/>
      <c r="D426"/>
    </row>
    <row r="427" spans="1:4">
      <c r="A427"/>
      <c r="B427"/>
      <c r="D427"/>
    </row>
    <row r="428" spans="1:4">
      <c r="A428"/>
      <c r="B428"/>
      <c r="D428"/>
    </row>
    <row r="429" spans="1:4">
      <c r="A429"/>
      <c r="B429"/>
      <c r="D429"/>
    </row>
  </sheetData>
  <mergeCells count="103">
    <mergeCell ref="A379:J379"/>
    <mergeCell ref="A311:J311"/>
    <mergeCell ref="I33:J33"/>
    <mergeCell ref="I62:J62"/>
    <mergeCell ref="I92:J92"/>
    <mergeCell ref="I122:J122"/>
    <mergeCell ref="I152:J152"/>
    <mergeCell ref="I183:J183"/>
    <mergeCell ref="I217:J217"/>
    <mergeCell ref="I254:J254"/>
    <mergeCell ref="H286:J286"/>
    <mergeCell ref="I314:J314"/>
    <mergeCell ref="I348:J348"/>
    <mergeCell ref="B182:J182"/>
    <mergeCell ref="A216:J216"/>
    <mergeCell ref="A253:J253"/>
    <mergeCell ref="A285:J285"/>
    <mergeCell ref="A347:J347"/>
    <mergeCell ref="A184:J184"/>
    <mergeCell ref="A185:A187"/>
    <mergeCell ref="A91:J91"/>
    <mergeCell ref="A121:J121"/>
    <mergeCell ref="B185:B187"/>
    <mergeCell ref="C185:C187"/>
    <mergeCell ref="E185:F186"/>
    <mergeCell ref="G185:H186"/>
    <mergeCell ref="I7:I8"/>
    <mergeCell ref="J7:J8"/>
    <mergeCell ref="A5:A8"/>
    <mergeCell ref="B5:B8"/>
    <mergeCell ref="A32:J32"/>
    <mergeCell ref="A61:J61"/>
    <mergeCell ref="C5:C8"/>
    <mergeCell ref="E5:F6"/>
    <mergeCell ref="G5:H6"/>
    <mergeCell ref="I185:J186"/>
    <mergeCell ref="A151:J151"/>
    <mergeCell ref="I5:J6"/>
    <mergeCell ref="E7:E8"/>
    <mergeCell ref="F7:F8"/>
    <mergeCell ref="G7:G8"/>
    <mergeCell ref="H7:H8"/>
    <mergeCell ref="A218:J218"/>
    <mergeCell ref="A219:A221"/>
    <mergeCell ref="B219:B221"/>
    <mergeCell ref="C219:C221"/>
    <mergeCell ref="E219:F220"/>
    <mergeCell ref="G219:H220"/>
    <mergeCell ref="I219:J220"/>
    <mergeCell ref="A240:J240"/>
    <mergeCell ref="A242:A244"/>
    <mergeCell ref="B242:B244"/>
    <mergeCell ref="C242:C244"/>
    <mergeCell ref="E242:F243"/>
    <mergeCell ref="G242:H243"/>
    <mergeCell ref="I242:J243"/>
    <mergeCell ref="A268:J268"/>
    <mergeCell ref="A270:A272"/>
    <mergeCell ref="B270:B272"/>
    <mergeCell ref="C270:C272"/>
    <mergeCell ref="E270:F271"/>
    <mergeCell ref="G270:H271"/>
    <mergeCell ref="I270:J271"/>
    <mergeCell ref="A287:J287"/>
    <mergeCell ref="A288:A291"/>
    <mergeCell ref="B288:B291"/>
    <mergeCell ref="C288:C291"/>
    <mergeCell ref="E288:F289"/>
    <mergeCell ref="G288:H289"/>
    <mergeCell ref="I288:J289"/>
    <mergeCell ref="E290:E291"/>
    <mergeCell ref="F290:F291"/>
    <mergeCell ref="G290:G291"/>
    <mergeCell ref="H290:H291"/>
    <mergeCell ref="I318:I319"/>
    <mergeCell ref="J318:J319"/>
    <mergeCell ref="A315:J315"/>
    <mergeCell ref="I290:I291"/>
    <mergeCell ref="J290:J291"/>
    <mergeCell ref="I3:J3"/>
    <mergeCell ref="I369:J370"/>
    <mergeCell ref="A368:J368"/>
    <mergeCell ref="A316:A319"/>
    <mergeCell ref="B316:B319"/>
    <mergeCell ref="C316:C319"/>
    <mergeCell ref="E316:F317"/>
    <mergeCell ref="G316:H317"/>
    <mergeCell ref="A369:A372"/>
    <mergeCell ref="B369:B372"/>
    <mergeCell ref="C369:C372"/>
    <mergeCell ref="E369:F370"/>
    <mergeCell ref="G369:H370"/>
    <mergeCell ref="E371:E372"/>
    <mergeCell ref="F371:F372"/>
    <mergeCell ref="G371:G372"/>
    <mergeCell ref="H371:H372"/>
    <mergeCell ref="I316:J317"/>
    <mergeCell ref="E318:E319"/>
    <mergeCell ref="F318:F319"/>
    <mergeCell ref="G318:G319"/>
    <mergeCell ref="H318:H319"/>
    <mergeCell ref="I371:I372"/>
    <mergeCell ref="J371:J372"/>
  </mergeCells>
  <phoneticPr fontId="0" type="noConversion"/>
  <pageMargins left="0.9055118110236221" right="0.70866141732283472" top="0.39370078740157483" bottom="0.19685039370078741" header="0.11811023622047245" footer="0.31496062992125984"/>
  <pageSetup paperSize="9" firstPageNumber="3" orientation="landscape" useFirstPageNumber="1" horizontalDpi="180" verticalDpi="180" r:id="rId1"/>
  <headerFooter>
    <oddHeader>&amp;C&amp;"Times New Roman,обычный"&amp;P из 34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48"/>
  <sheetViews>
    <sheetView view="pageLayout" workbookViewId="0">
      <selection activeCell="A137" sqref="A137:J137"/>
    </sheetView>
  </sheetViews>
  <sheetFormatPr defaultRowHeight="15"/>
  <cols>
    <col min="1" max="1" width="5.140625" style="9" customWidth="1"/>
    <col min="2" max="2" width="14.7109375" style="13" customWidth="1"/>
    <col min="3" max="3" width="31.5703125" style="52" customWidth="1"/>
    <col min="6" max="6" width="11.28515625" style="63" customWidth="1"/>
    <col min="8" max="8" width="11" style="63" customWidth="1"/>
    <col min="9" max="9" width="10.140625" customWidth="1"/>
    <col min="10" max="10" width="12.7109375" style="142" customWidth="1"/>
    <col min="12" max="12" width="10.28515625" bestFit="1" customWidth="1"/>
  </cols>
  <sheetData>
    <row r="1" spans="1:10">
      <c r="I1" s="291" t="s">
        <v>772</v>
      </c>
      <c r="J1" s="291"/>
    </row>
    <row r="2" spans="1:10" ht="18.75" customHeight="1" thickBot="1">
      <c r="A2" s="279" t="s">
        <v>769</v>
      </c>
      <c r="B2" s="279"/>
      <c r="C2" s="279"/>
      <c r="D2" s="279"/>
      <c r="E2" s="279"/>
      <c r="F2" s="279"/>
      <c r="G2" s="279"/>
      <c r="H2" s="279"/>
      <c r="I2" s="279"/>
      <c r="J2" s="279"/>
    </row>
    <row r="3" spans="1:10" s="3" customFormat="1">
      <c r="A3" s="300" t="s">
        <v>773</v>
      </c>
      <c r="B3" s="303" t="s">
        <v>5</v>
      </c>
      <c r="C3" s="298" t="s">
        <v>6</v>
      </c>
      <c r="D3" s="54" t="s">
        <v>7</v>
      </c>
      <c r="E3" s="295" t="s">
        <v>8</v>
      </c>
      <c r="F3" s="255"/>
      <c r="G3" s="295" t="s">
        <v>9</v>
      </c>
      <c r="H3" s="255"/>
      <c r="I3" s="295" t="s">
        <v>10</v>
      </c>
      <c r="J3" s="255"/>
    </row>
    <row r="4" spans="1:10" s="3" customFormat="1" ht="15.75" thickBot="1">
      <c r="A4" s="301"/>
      <c r="B4" s="304"/>
      <c r="C4" s="306"/>
      <c r="D4" s="143" t="s">
        <v>11</v>
      </c>
      <c r="E4" s="296"/>
      <c r="F4" s="297"/>
      <c r="G4" s="296"/>
      <c r="H4" s="297"/>
      <c r="I4" s="296"/>
      <c r="J4" s="297"/>
    </row>
    <row r="5" spans="1:10" s="3" customFormat="1">
      <c r="A5" s="301"/>
      <c r="B5" s="304"/>
      <c r="C5" s="306"/>
      <c r="D5" s="143"/>
      <c r="E5" s="298" t="s">
        <v>0</v>
      </c>
      <c r="F5" s="261" t="s">
        <v>774</v>
      </c>
      <c r="G5" s="298" t="s">
        <v>0</v>
      </c>
      <c r="H5" s="261" t="s">
        <v>774</v>
      </c>
      <c r="I5" s="298" t="s">
        <v>0</v>
      </c>
      <c r="J5" s="261" t="s">
        <v>774</v>
      </c>
    </row>
    <row r="6" spans="1:10" s="3" customFormat="1" ht="6.75" customHeight="1" thickBot="1">
      <c r="A6" s="302"/>
      <c r="B6" s="305"/>
      <c r="C6" s="307"/>
      <c r="D6" s="144"/>
      <c r="E6" s="299"/>
      <c r="F6" s="288"/>
      <c r="G6" s="299"/>
      <c r="H6" s="288"/>
      <c r="I6" s="299"/>
      <c r="J6" s="288"/>
    </row>
    <row r="7" spans="1:10" s="11" customFormat="1" ht="13.5" thickBot="1">
      <c r="A7" s="145"/>
      <c r="B7" s="146"/>
      <c r="C7" s="146">
        <v>1014</v>
      </c>
      <c r="D7" s="145"/>
      <c r="E7" s="147"/>
      <c r="F7" s="148"/>
      <c r="G7" s="147"/>
      <c r="H7" s="148"/>
      <c r="I7" s="147"/>
      <c r="J7" s="149"/>
    </row>
    <row r="8" spans="1:10" ht="18" customHeight="1" thickBot="1">
      <c r="A8" s="150">
        <v>1</v>
      </c>
      <c r="B8" s="151">
        <v>101490006</v>
      </c>
      <c r="C8" s="147" t="s">
        <v>337</v>
      </c>
      <c r="D8" s="150" t="s">
        <v>2</v>
      </c>
      <c r="E8" s="145">
        <v>1</v>
      </c>
      <c r="F8" s="152">
        <v>2000</v>
      </c>
      <c r="G8" s="147">
        <f>E8</f>
        <v>1</v>
      </c>
      <c r="H8" s="148">
        <f>F8</f>
        <v>2000</v>
      </c>
      <c r="I8" s="147">
        <f>E8</f>
        <v>1</v>
      </c>
      <c r="J8" s="149">
        <f>F8-H8</f>
        <v>0</v>
      </c>
    </row>
    <row r="9" spans="1:10" ht="18" customHeight="1" thickBot="1">
      <c r="A9" s="150">
        <v>2</v>
      </c>
      <c r="B9" s="151">
        <v>101490010</v>
      </c>
      <c r="C9" s="147" t="s">
        <v>338</v>
      </c>
      <c r="D9" s="150" t="s">
        <v>2</v>
      </c>
      <c r="E9" s="150">
        <v>1</v>
      </c>
      <c r="F9" s="148">
        <v>1200</v>
      </c>
      <c r="G9" s="147">
        <f t="shared" ref="G9:H32" si="0">E9</f>
        <v>1</v>
      </c>
      <c r="H9" s="148">
        <f t="shared" si="0"/>
        <v>1200</v>
      </c>
      <c r="I9" s="147">
        <f t="shared" ref="I9:I76" si="1">E9</f>
        <v>1</v>
      </c>
      <c r="J9" s="149">
        <f t="shared" ref="J9:J76" si="2">F9-H9</f>
        <v>0</v>
      </c>
    </row>
    <row r="10" spans="1:10" ht="18" customHeight="1" thickBot="1">
      <c r="A10" s="150">
        <v>3</v>
      </c>
      <c r="B10" s="151">
        <v>101490012</v>
      </c>
      <c r="C10" s="147" t="s">
        <v>339</v>
      </c>
      <c r="D10" s="150" t="s">
        <v>2</v>
      </c>
      <c r="E10" s="150">
        <v>1</v>
      </c>
      <c r="F10" s="148">
        <v>1200</v>
      </c>
      <c r="G10" s="147">
        <f t="shared" si="0"/>
        <v>1</v>
      </c>
      <c r="H10" s="148">
        <f t="shared" si="0"/>
        <v>1200</v>
      </c>
      <c r="I10" s="147">
        <f t="shared" si="1"/>
        <v>1</v>
      </c>
      <c r="J10" s="149">
        <f t="shared" si="2"/>
        <v>0</v>
      </c>
    </row>
    <row r="11" spans="1:10" ht="18" customHeight="1" thickBot="1">
      <c r="A11" s="150">
        <v>4</v>
      </c>
      <c r="B11" s="151">
        <v>101490015</v>
      </c>
      <c r="C11" s="147" t="s">
        <v>340</v>
      </c>
      <c r="D11" s="150" t="s">
        <v>2</v>
      </c>
      <c r="E11" s="150">
        <v>1</v>
      </c>
      <c r="F11" s="148">
        <v>1770</v>
      </c>
      <c r="G11" s="147">
        <f t="shared" si="0"/>
        <v>1</v>
      </c>
      <c r="H11" s="148">
        <f t="shared" si="0"/>
        <v>1770</v>
      </c>
      <c r="I11" s="147">
        <f t="shared" si="1"/>
        <v>1</v>
      </c>
      <c r="J11" s="149">
        <f t="shared" si="2"/>
        <v>0</v>
      </c>
    </row>
    <row r="12" spans="1:10" ht="18" customHeight="1" thickBot="1">
      <c r="A12" s="150">
        <v>5</v>
      </c>
      <c r="B12" s="151">
        <v>101490016</v>
      </c>
      <c r="C12" s="147" t="s">
        <v>341</v>
      </c>
      <c r="D12" s="150" t="s">
        <v>2</v>
      </c>
      <c r="E12" s="150">
        <v>1</v>
      </c>
      <c r="F12" s="148">
        <v>1600</v>
      </c>
      <c r="G12" s="147">
        <f t="shared" si="0"/>
        <v>1</v>
      </c>
      <c r="H12" s="148">
        <f t="shared" si="0"/>
        <v>1600</v>
      </c>
      <c r="I12" s="147">
        <f t="shared" si="1"/>
        <v>1</v>
      </c>
      <c r="J12" s="149">
        <f t="shared" si="2"/>
        <v>0</v>
      </c>
    </row>
    <row r="13" spans="1:10" ht="18" customHeight="1" thickBot="1">
      <c r="A13" s="150">
        <v>6</v>
      </c>
      <c r="B13" s="151">
        <v>101490017</v>
      </c>
      <c r="C13" s="147" t="s">
        <v>342</v>
      </c>
      <c r="D13" s="150" t="s">
        <v>2</v>
      </c>
      <c r="E13" s="150">
        <v>1</v>
      </c>
      <c r="F13" s="148">
        <v>1250</v>
      </c>
      <c r="G13" s="147">
        <f t="shared" si="0"/>
        <v>1</v>
      </c>
      <c r="H13" s="148">
        <f t="shared" si="0"/>
        <v>1250</v>
      </c>
      <c r="I13" s="147">
        <f t="shared" si="1"/>
        <v>1</v>
      </c>
      <c r="J13" s="149">
        <f t="shared" si="2"/>
        <v>0</v>
      </c>
    </row>
    <row r="14" spans="1:10" ht="18" customHeight="1" thickBot="1">
      <c r="A14" s="150">
        <v>7</v>
      </c>
      <c r="B14" s="151">
        <v>101490018</v>
      </c>
      <c r="C14" s="147" t="s">
        <v>343</v>
      </c>
      <c r="D14" s="150" t="s">
        <v>2</v>
      </c>
      <c r="E14" s="150">
        <v>1</v>
      </c>
      <c r="F14" s="148">
        <v>1167</v>
      </c>
      <c r="G14" s="147">
        <f t="shared" si="0"/>
        <v>1</v>
      </c>
      <c r="H14" s="148">
        <f t="shared" si="0"/>
        <v>1167</v>
      </c>
      <c r="I14" s="147">
        <f t="shared" si="1"/>
        <v>1</v>
      </c>
      <c r="J14" s="149">
        <f t="shared" si="2"/>
        <v>0</v>
      </c>
    </row>
    <row r="15" spans="1:10" ht="18" customHeight="1" thickBot="1">
      <c r="A15" s="150">
        <v>8</v>
      </c>
      <c r="B15" s="151">
        <v>101490019</v>
      </c>
      <c r="C15" s="147" t="s">
        <v>344</v>
      </c>
      <c r="D15" s="150" t="s">
        <v>2</v>
      </c>
      <c r="E15" s="150">
        <v>1</v>
      </c>
      <c r="F15" s="148">
        <v>1200</v>
      </c>
      <c r="G15" s="147">
        <f t="shared" si="0"/>
        <v>1</v>
      </c>
      <c r="H15" s="148">
        <f t="shared" si="0"/>
        <v>1200</v>
      </c>
      <c r="I15" s="147">
        <f t="shared" si="1"/>
        <v>1</v>
      </c>
      <c r="J15" s="149">
        <f t="shared" si="2"/>
        <v>0</v>
      </c>
    </row>
    <row r="16" spans="1:10" ht="18" customHeight="1" thickBot="1">
      <c r="A16" s="150">
        <v>9</v>
      </c>
      <c r="B16" s="151">
        <v>101490020</v>
      </c>
      <c r="C16" s="147" t="s">
        <v>345</v>
      </c>
      <c r="D16" s="150" t="s">
        <v>2</v>
      </c>
      <c r="E16" s="150">
        <v>1</v>
      </c>
      <c r="F16" s="148">
        <v>4000</v>
      </c>
      <c r="G16" s="147">
        <f t="shared" si="0"/>
        <v>1</v>
      </c>
      <c r="H16" s="148">
        <f t="shared" si="0"/>
        <v>4000</v>
      </c>
      <c r="I16" s="147">
        <f t="shared" si="1"/>
        <v>1</v>
      </c>
      <c r="J16" s="149">
        <f t="shared" si="2"/>
        <v>0</v>
      </c>
    </row>
    <row r="17" spans="1:10" ht="18" customHeight="1" thickBot="1">
      <c r="A17" s="150">
        <v>10</v>
      </c>
      <c r="B17" s="151">
        <v>101490021</v>
      </c>
      <c r="C17" s="147" t="s">
        <v>346</v>
      </c>
      <c r="D17" s="150" t="s">
        <v>2</v>
      </c>
      <c r="E17" s="150">
        <v>1</v>
      </c>
      <c r="F17" s="148">
        <v>6885</v>
      </c>
      <c r="G17" s="147">
        <f t="shared" si="0"/>
        <v>1</v>
      </c>
      <c r="H17" s="148">
        <f t="shared" si="0"/>
        <v>6885</v>
      </c>
      <c r="I17" s="147">
        <f t="shared" si="1"/>
        <v>1</v>
      </c>
      <c r="J17" s="149">
        <f t="shared" si="2"/>
        <v>0</v>
      </c>
    </row>
    <row r="18" spans="1:10" ht="18" customHeight="1" thickBot="1">
      <c r="A18" s="150">
        <v>11</v>
      </c>
      <c r="B18" s="151">
        <v>101490022</v>
      </c>
      <c r="C18" s="147" t="s">
        <v>347</v>
      </c>
      <c r="D18" s="150" t="s">
        <v>2</v>
      </c>
      <c r="E18" s="150">
        <v>1</v>
      </c>
      <c r="F18" s="148">
        <v>9800</v>
      </c>
      <c r="G18" s="147">
        <f t="shared" si="0"/>
        <v>1</v>
      </c>
      <c r="H18" s="148">
        <f t="shared" si="0"/>
        <v>9800</v>
      </c>
      <c r="I18" s="147">
        <f t="shared" si="1"/>
        <v>1</v>
      </c>
      <c r="J18" s="149">
        <f t="shared" si="2"/>
        <v>0</v>
      </c>
    </row>
    <row r="19" spans="1:10" ht="18" customHeight="1" thickBot="1">
      <c r="A19" s="150">
        <v>12</v>
      </c>
      <c r="B19" s="151">
        <v>101490023</v>
      </c>
      <c r="C19" s="147" t="s">
        <v>348</v>
      </c>
      <c r="D19" s="150" t="s">
        <v>2</v>
      </c>
      <c r="E19" s="150">
        <v>1</v>
      </c>
      <c r="F19" s="148">
        <v>9127</v>
      </c>
      <c r="G19" s="147">
        <f t="shared" si="0"/>
        <v>1</v>
      </c>
      <c r="H19" s="148">
        <f t="shared" si="0"/>
        <v>9127</v>
      </c>
      <c r="I19" s="147">
        <f t="shared" si="1"/>
        <v>1</v>
      </c>
      <c r="J19" s="149">
        <f t="shared" si="2"/>
        <v>0</v>
      </c>
    </row>
    <row r="20" spans="1:10" ht="18" customHeight="1" thickBot="1">
      <c r="A20" s="150">
        <v>13</v>
      </c>
      <c r="B20" s="151">
        <v>101490024</v>
      </c>
      <c r="C20" s="147" t="s">
        <v>349</v>
      </c>
      <c r="D20" s="150" t="s">
        <v>2</v>
      </c>
      <c r="E20" s="150">
        <v>1</v>
      </c>
      <c r="F20" s="148">
        <v>7775</v>
      </c>
      <c r="G20" s="147">
        <f t="shared" si="0"/>
        <v>1</v>
      </c>
      <c r="H20" s="148">
        <f t="shared" si="0"/>
        <v>7775</v>
      </c>
      <c r="I20" s="147">
        <f t="shared" si="1"/>
        <v>1</v>
      </c>
      <c r="J20" s="149">
        <f t="shared" si="2"/>
        <v>0</v>
      </c>
    </row>
    <row r="21" spans="1:10" ht="18" customHeight="1" thickBot="1">
      <c r="A21" s="150">
        <v>14</v>
      </c>
      <c r="B21" s="151">
        <v>101490025</v>
      </c>
      <c r="C21" s="147" t="s">
        <v>350</v>
      </c>
      <c r="D21" s="150" t="s">
        <v>2</v>
      </c>
      <c r="E21" s="150">
        <v>1</v>
      </c>
      <c r="F21" s="148">
        <v>8700</v>
      </c>
      <c r="G21" s="147">
        <f t="shared" si="0"/>
        <v>1</v>
      </c>
      <c r="H21" s="148">
        <f t="shared" si="0"/>
        <v>8700</v>
      </c>
      <c r="I21" s="147">
        <f t="shared" si="1"/>
        <v>1</v>
      </c>
      <c r="J21" s="149">
        <f t="shared" si="2"/>
        <v>0</v>
      </c>
    </row>
    <row r="22" spans="1:10" ht="18" customHeight="1" thickBot="1">
      <c r="A22" s="150">
        <v>15</v>
      </c>
      <c r="B22" s="151">
        <v>101490026</v>
      </c>
      <c r="C22" s="147" t="s">
        <v>351</v>
      </c>
      <c r="D22" s="150" t="s">
        <v>2</v>
      </c>
      <c r="E22" s="150">
        <v>1</v>
      </c>
      <c r="F22" s="148">
        <v>9450</v>
      </c>
      <c r="G22" s="147">
        <f t="shared" si="0"/>
        <v>1</v>
      </c>
      <c r="H22" s="148">
        <f t="shared" si="0"/>
        <v>9450</v>
      </c>
      <c r="I22" s="147">
        <f t="shared" si="1"/>
        <v>1</v>
      </c>
      <c r="J22" s="149">
        <f t="shared" si="2"/>
        <v>0</v>
      </c>
    </row>
    <row r="23" spans="1:10" s="33" customFormat="1" ht="18" customHeight="1" thickBot="1">
      <c r="A23" s="153"/>
      <c r="B23" s="154"/>
      <c r="C23" s="155" t="s">
        <v>32</v>
      </c>
      <c r="D23" s="153"/>
      <c r="E23" s="153">
        <v>15</v>
      </c>
      <c r="F23" s="156">
        <f>SUM(F8:F22)</f>
        <v>67124</v>
      </c>
      <c r="G23" s="155">
        <f t="shared" si="0"/>
        <v>15</v>
      </c>
      <c r="H23" s="156">
        <f>SUM(H8:H22)</f>
        <v>67124</v>
      </c>
      <c r="I23" s="155">
        <f t="shared" si="1"/>
        <v>15</v>
      </c>
      <c r="J23" s="157">
        <f>SUM(J8:J22)</f>
        <v>0</v>
      </c>
    </row>
    <row r="24" spans="1:10" ht="13.5" customHeight="1" thickBot="1">
      <c r="A24" s="150"/>
      <c r="B24" s="151"/>
      <c r="C24" s="147">
        <v>1018</v>
      </c>
      <c r="D24" s="150"/>
      <c r="E24" s="150"/>
      <c r="F24" s="148"/>
      <c r="G24" s="147"/>
      <c r="H24" s="148"/>
      <c r="I24" s="147"/>
      <c r="J24" s="149"/>
    </row>
    <row r="25" spans="1:10" ht="15.75" thickBot="1">
      <c r="A25" s="150">
        <v>1</v>
      </c>
      <c r="B25" s="151"/>
      <c r="C25" s="147" t="s">
        <v>352</v>
      </c>
      <c r="D25" s="150" t="s">
        <v>2</v>
      </c>
      <c r="E25" s="150">
        <v>1</v>
      </c>
      <c r="F25" s="148">
        <v>141</v>
      </c>
      <c r="G25" s="147">
        <f t="shared" si="0"/>
        <v>1</v>
      </c>
      <c r="H25" s="148">
        <v>141</v>
      </c>
      <c r="I25" s="147">
        <f t="shared" si="1"/>
        <v>1</v>
      </c>
      <c r="J25" s="149">
        <f t="shared" si="2"/>
        <v>0</v>
      </c>
    </row>
    <row r="26" spans="1:10" ht="61.5" customHeight="1">
      <c r="A26" s="287" t="s">
        <v>775</v>
      </c>
      <c r="B26" s="287"/>
      <c r="C26" s="287"/>
      <c r="D26" s="287"/>
      <c r="E26" s="287"/>
      <c r="F26" s="287"/>
      <c r="G26" s="287"/>
      <c r="H26" s="287"/>
      <c r="I26" s="287"/>
      <c r="J26" s="287"/>
    </row>
    <row r="27" spans="1:10" ht="15.75" customHeight="1" thickBot="1">
      <c r="A27" s="238"/>
      <c r="B27" s="238"/>
      <c r="C27" s="238"/>
      <c r="D27" s="238"/>
      <c r="E27" s="238"/>
      <c r="F27" s="238"/>
      <c r="G27" s="238"/>
      <c r="H27" s="238"/>
      <c r="I27" s="292" t="s">
        <v>772</v>
      </c>
      <c r="J27" s="292"/>
    </row>
    <row r="28" spans="1:10" ht="12.75" customHeight="1" thickBot="1">
      <c r="A28" s="145">
        <v>2</v>
      </c>
      <c r="B28" s="166"/>
      <c r="C28" s="146" t="s">
        <v>353</v>
      </c>
      <c r="D28" s="145" t="s">
        <v>2</v>
      </c>
      <c r="E28" s="145">
        <v>1</v>
      </c>
      <c r="F28" s="152">
        <v>141</v>
      </c>
      <c r="G28" s="146">
        <f t="shared" si="0"/>
        <v>1</v>
      </c>
      <c r="H28" s="152">
        <v>141</v>
      </c>
      <c r="I28" s="146">
        <f t="shared" si="1"/>
        <v>1</v>
      </c>
      <c r="J28" s="242">
        <f t="shared" si="2"/>
        <v>0</v>
      </c>
    </row>
    <row r="29" spans="1:10" ht="15.75" thickBot="1">
      <c r="A29" s="150">
        <v>3</v>
      </c>
      <c r="B29" s="151"/>
      <c r="C29" s="147" t="s">
        <v>354</v>
      </c>
      <c r="D29" s="150" t="s">
        <v>355</v>
      </c>
      <c r="E29" s="150">
        <v>1</v>
      </c>
      <c r="F29" s="148">
        <v>7200</v>
      </c>
      <c r="G29" s="147">
        <f t="shared" si="0"/>
        <v>1</v>
      </c>
      <c r="H29" s="148">
        <v>7200</v>
      </c>
      <c r="I29" s="147">
        <f t="shared" si="1"/>
        <v>1</v>
      </c>
      <c r="J29" s="149">
        <f t="shared" si="2"/>
        <v>0</v>
      </c>
    </row>
    <row r="30" spans="1:10" s="33" customFormat="1" ht="14.45" customHeight="1" thickBot="1">
      <c r="A30" s="153"/>
      <c r="B30" s="154"/>
      <c r="C30" s="155" t="s">
        <v>356</v>
      </c>
      <c r="D30" s="153"/>
      <c r="E30" s="153">
        <v>5</v>
      </c>
      <c r="F30" s="156">
        <f>SUM(F25:F29)</f>
        <v>7482</v>
      </c>
      <c r="G30" s="155">
        <f t="shared" si="0"/>
        <v>5</v>
      </c>
      <c r="H30" s="156">
        <f>SUM(H25:H29)</f>
        <v>7482</v>
      </c>
      <c r="I30" s="155">
        <f t="shared" si="1"/>
        <v>5</v>
      </c>
      <c r="J30" s="157">
        <f t="shared" si="2"/>
        <v>0</v>
      </c>
    </row>
    <row r="31" spans="1:10" ht="11.25" customHeight="1" thickBot="1">
      <c r="A31" s="150"/>
      <c r="B31" s="151"/>
      <c r="C31" s="147">
        <v>1113</v>
      </c>
      <c r="D31" s="150"/>
      <c r="E31" s="150"/>
      <c r="F31" s="148"/>
      <c r="G31" s="147"/>
      <c r="H31" s="148"/>
      <c r="I31" s="147"/>
      <c r="J31" s="149"/>
    </row>
    <row r="32" spans="1:10" ht="16.899999999999999" customHeight="1" thickBot="1">
      <c r="A32" s="150">
        <v>1</v>
      </c>
      <c r="B32" s="151"/>
      <c r="C32" s="147" t="s">
        <v>357</v>
      </c>
      <c r="D32" s="150" t="s">
        <v>2</v>
      </c>
      <c r="E32" s="150">
        <v>1</v>
      </c>
      <c r="F32" s="148">
        <v>300</v>
      </c>
      <c r="G32" s="147">
        <f t="shared" si="0"/>
        <v>1</v>
      </c>
      <c r="H32" s="148">
        <f>F32/2</f>
        <v>150</v>
      </c>
      <c r="I32" s="147">
        <f t="shared" si="1"/>
        <v>1</v>
      </c>
      <c r="J32" s="149">
        <f t="shared" si="2"/>
        <v>150</v>
      </c>
    </row>
    <row r="33" spans="1:10" s="33" customFormat="1" ht="12.75" customHeight="1" thickBot="1">
      <c r="A33" s="150">
        <v>2</v>
      </c>
      <c r="B33" s="151">
        <v>11130052</v>
      </c>
      <c r="C33" s="147" t="s">
        <v>358</v>
      </c>
      <c r="D33" s="150" t="s">
        <v>2</v>
      </c>
      <c r="E33" s="150">
        <v>1</v>
      </c>
      <c r="F33" s="148">
        <v>600</v>
      </c>
      <c r="G33" s="147">
        <f t="shared" ref="G33:G100" si="3">E33</f>
        <v>1</v>
      </c>
      <c r="H33" s="148">
        <f t="shared" ref="H33:H100" si="4">F33/2</f>
        <v>300</v>
      </c>
      <c r="I33" s="147">
        <f t="shared" si="1"/>
        <v>1</v>
      </c>
      <c r="J33" s="149">
        <f t="shared" si="2"/>
        <v>300</v>
      </c>
    </row>
    <row r="34" spans="1:10" ht="16.899999999999999" customHeight="1" thickBot="1">
      <c r="A34" s="150">
        <v>3</v>
      </c>
      <c r="B34" s="151" t="s">
        <v>359</v>
      </c>
      <c r="C34" s="147" t="s">
        <v>360</v>
      </c>
      <c r="D34" s="150" t="s">
        <v>2</v>
      </c>
      <c r="E34" s="150">
        <v>5</v>
      </c>
      <c r="F34" s="148">
        <v>600</v>
      </c>
      <c r="G34" s="147">
        <f t="shared" si="3"/>
        <v>5</v>
      </c>
      <c r="H34" s="148">
        <f t="shared" si="4"/>
        <v>300</v>
      </c>
      <c r="I34" s="147">
        <f t="shared" si="1"/>
        <v>5</v>
      </c>
      <c r="J34" s="149">
        <f t="shared" si="2"/>
        <v>300</v>
      </c>
    </row>
    <row r="35" spans="1:10" ht="16.899999999999999" customHeight="1" thickBot="1">
      <c r="A35" s="150">
        <v>4</v>
      </c>
      <c r="B35" s="151" t="s">
        <v>361</v>
      </c>
      <c r="C35" s="147" t="s">
        <v>362</v>
      </c>
      <c r="D35" s="150" t="s">
        <v>2</v>
      </c>
      <c r="E35" s="150">
        <v>19</v>
      </c>
      <c r="F35" s="148">
        <v>1140</v>
      </c>
      <c r="G35" s="147">
        <f t="shared" si="3"/>
        <v>19</v>
      </c>
      <c r="H35" s="148">
        <f t="shared" si="4"/>
        <v>570</v>
      </c>
      <c r="I35" s="147">
        <f t="shared" si="1"/>
        <v>19</v>
      </c>
      <c r="J35" s="149">
        <f t="shared" si="2"/>
        <v>570</v>
      </c>
    </row>
    <row r="36" spans="1:10" ht="16.899999999999999" customHeight="1" thickBot="1">
      <c r="A36" s="150">
        <v>5</v>
      </c>
      <c r="B36" s="151" t="s">
        <v>363</v>
      </c>
      <c r="C36" s="147" t="s">
        <v>172</v>
      </c>
      <c r="D36" s="150" t="s">
        <v>2</v>
      </c>
      <c r="E36" s="150">
        <v>2</v>
      </c>
      <c r="F36" s="148">
        <v>74</v>
      </c>
      <c r="G36" s="147">
        <f t="shared" si="3"/>
        <v>2</v>
      </c>
      <c r="H36" s="148">
        <f t="shared" si="4"/>
        <v>37</v>
      </c>
      <c r="I36" s="147">
        <f t="shared" si="1"/>
        <v>2</v>
      </c>
      <c r="J36" s="149">
        <f t="shared" si="2"/>
        <v>37</v>
      </c>
    </row>
    <row r="37" spans="1:10" ht="16.899999999999999" customHeight="1" thickBot="1">
      <c r="A37" s="150">
        <v>6</v>
      </c>
      <c r="B37" s="151" t="s">
        <v>364</v>
      </c>
      <c r="C37" s="147" t="s">
        <v>365</v>
      </c>
      <c r="D37" s="150" t="s">
        <v>2</v>
      </c>
      <c r="E37" s="150">
        <v>2</v>
      </c>
      <c r="F37" s="148">
        <v>720</v>
      </c>
      <c r="G37" s="147">
        <f t="shared" si="3"/>
        <v>2</v>
      </c>
      <c r="H37" s="148">
        <f t="shared" si="4"/>
        <v>360</v>
      </c>
      <c r="I37" s="147">
        <f t="shared" si="1"/>
        <v>2</v>
      </c>
      <c r="J37" s="149">
        <f t="shared" si="2"/>
        <v>360</v>
      </c>
    </row>
    <row r="38" spans="1:10" ht="16.899999999999999" customHeight="1" thickBot="1">
      <c r="A38" s="150">
        <v>7</v>
      </c>
      <c r="B38" s="151" t="s">
        <v>366</v>
      </c>
      <c r="C38" s="147" t="s">
        <v>367</v>
      </c>
      <c r="D38" s="150" t="s">
        <v>2</v>
      </c>
      <c r="E38" s="150">
        <v>2</v>
      </c>
      <c r="F38" s="148">
        <v>336</v>
      </c>
      <c r="G38" s="147">
        <f t="shared" si="3"/>
        <v>2</v>
      </c>
      <c r="H38" s="148">
        <f t="shared" si="4"/>
        <v>168</v>
      </c>
      <c r="I38" s="147">
        <f t="shared" si="1"/>
        <v>2</v>
      </c>
      <c r="J38" s="149">
        <f t="shared" si="2"/>
        <v>168</v>
      </c>
    </row>
    <row r="39" spans="1:10" ht="16.899999999999999" customHeight="1" thickBot="1">
      <c r="A39" s="150">
        <v>8</v>
      </c>
      <c r="B39" s="151" t="s">
        <v>368</v>
      </c>
      <c r="C39" s="147" t="s">
        <v>369</v>
      </c>
      <c r="D39" s="150" t="s">
        <v>2</v>
      </c>
      <c r="E39" s="150">
        <v>3</v>
      </c>
      <c r="F39" s="148">
        <v>240</v>
      </c>
      <c r="G39" s="147">
        <f t="shared" si="3"/>
        <v>3</v>
      </c>
      <c r="H39" s="148">
        <f t="shared" si="4"/>
        <v>120</v>
      </c>
      <c r="I39" s="147">
        <f t="shared" si="1"/>
        <v>3</v>
      </c>
      <c r="J39" s="149">
        <f t="shared" si="2"/>
        <v>120</v>
      </c>
    </row>
    <row r="40" spans="1:10" ht="16.899999999999999" customHeight="1" thickBot="1">
      <c r="A40" s="150">
        <v>9</v>
      </c>
      <c r="B40" s="151" t="s">
        <v>370</v>
      </c>
      <c r="C40" s="147" t="s">
        <v>371</v>
      </c>
      <c r="D40" s="150" t="s">
        <v>2</v>
      </c>
      <c r="E40" s="150">
        <v>2</v>
      </c>
      <c r="F40" s="148">
        <v>1408</v>
      </c>
      <c r="G40" s="147">
        <f t="shared" si="3"/>
        <v>2</v>
      </c>
      <c r="H40" s="148">
        <f t="shared" si="4"/>
        <v>704</v>
      </c>
      <c r="I40" s="147">
        <f t="shared" si="1"/>
        <v>2</v>
      </c>
      <c r="J40" s="149">
        <f t="shared" si="2"/>
        <v>704</v>
      </c>
    </row>
    <row r="41" spans="1:10" ht="13.5" customHeight="1" thickBot="1">
      <c r="A41" s="150">
        <v>10</v>
      </c>
      <c r="B41" s="151">
        <v>11130106</v>
      </c>
      <c r="C41" s="147" t="s">
        <v>372</v>
      </c>
      <c r="D41" s="150" t="s">
        <v>2</v>
      </c>
      <c r="E41" s="150">
        <v>1</v>
      </c>
      <c r="F41" s="148">
        <v>195</v>
      </c>
      <c r="G41" s="147">
        <f t="shared" si="3"/>
        <v>1</v>
      </c>
      <c r="H41" s="148">
        <f t="shared" si="4"/>
        <v>97.5</v>
      </c>
      <c r="I41" s="147">
        <f t="shared" si="1"/>
        <v>1</v>
      </c>
      <c r="J41" s="149">
        <f t="shared" si="2"/>
        <v>97.5</v>
      </c>
    </row>
    <row r="42" spans="1:10" ht="16.899999999999999" customHeight="1" thickBot="1">
      <c r="A42" s="150">
        <v>11</v>
      </c>
      <c r="B42" s="151" t="s">
        <v>373</v>
      </c>
      <c r="C42" s="147" t="s">
        <v>374</v>
      </c>
      <c r="D42" s="150" t="s">
        <v>2</v>
      </c>
      <c r="E42" s="150">
        <v>24</v>
      </c>
      <c r="F42" s="148">
        <v>3600</v>
      </c>
      <c r="G42" s="147">
        <f t="shared" si="3"/>
        <v>24</v>
      </c>
      <c r="H42" s="148">
        <f t="shared" si="4"/>
        <v>1800</v>
      </c>
      <c r="I42" s="147">
        <f t="shared" si="1"/>
        <v>24</v>
      </c>
      <c r="J42" s="149">
        <f t="shared" si="2"/>
        <v>1800</v>
      </c>
    </row>
    <row r="43" spans="1:10" ht="16.899999999999999" customHeight="1" thickBot="1">
      <c r="A43" s="150">
        <v>12</v>
      </c>
      <c r="B43" s="151" t="s">
        <v>375</v>
      </c>
      <c r="C43" s="147" t="s">
        <v>376</v>
      </c>
      <c r="D43" s="150" t="s">
        <v>2</v>
      </c>
      <c r="E43" s="150">
        <v>2</v>
      </c>
      <c r="F43" s="148">
        <v>1410</v>
      </c>
      <c r="G43" s="147">
        <f t="shared" si="3"/>
        <v>2</v>
      </c>
      <c r="H43" s="148">
        <f t="shared" si="4"/>
        <v>705</v>
      </c>
      <c r="I43" s="147">
        <f t="shared" si="1"/>
        <v>2</v>
      </c>
      <c r="J43" s="149">
        <f t="shared" si="2"/>
        <v>705</v>
      </c>
    </row>
    <row r="44" spans="1:10" ht="16.899999999999999" customHeight="1" thickBot="1">
      <c r="A44" s="150">
        <v>13</v>
      </c>
      <c r="B44" s="151">
        <v>11130146</v>
      </c>
      <c r="C44" s="147" t="s">
        <v>377</v>
      </c>
      <c r="D44" s="150" t="s">
        <v>2</v>
      </c>
      <c r="E44" s="150">
        <v>1</v>
      </c>
      <c r="F44" s="148">
        <v>2250</v>
      </c>
      <c r="G44" s="147">
        <f t="shared" si="3"/>
        <v>1</v>
      </c>
      <c r="H44" s="148">
        <f t="shared" si="4"/>
        <v>1125</v>
      </c>
      <c r="I44" s="147">
        <f t="shared" si="1"/>
        <v>1</v>
      </c>
      <c r="J44" s="149">
        <f t="shared" si="2"/>
        <v>1125</v>
      </c>
    </row>
    <row r="45" spans="1:10" ht="16.899999999999999" customHeight="1" thickBot="1">
      <c r="A45" s="150">
        <v>14</v>
      </c>
      <c r="B45" s="151">
        <v>11130147</v>
      </c>
      <c r="C45" s="147" t="s">
        <v>378</v>
      </c>
      <c r="D45" s="150" t="s">
        <v>2</v>
      </c>
      <c r="E45" s="150">
        <v>1</v>
      </c>
      <c r="F45" s="148">
        <v>750</v>
      </c>
      <c r="G45" s="147">
        <f t="shared" si="3"/>
        <v>1</v>
      </c>
      <c r="H45" s="148">
        <f t="shared" si="4"/>
        <v>375</v>
      </c>
      <c r="I45" s="147">
        <f t="shared" si="1"/>
        <v>1</v>
      </c>
      <c r="J45" s="149">
        <f t="shared" si="2"/>
        <v>375</v>
      </c>
    </row>
    <row r="46" spans="1:10" ht="12.75" customHeight="1" thickBot="1">
      <c r="A46" s="150">
        <v>15</v>
      </c>
      <c r="B46" s="151" t="s">
        <v>379</v>
      </c>
      <c r="C46" s="147" t="s">
        <v>183</v>
      </c>
      <c r="D46" s="150" t="s">
        <v>2</v>
      </c>
      <c r="E46" s="150">
        <v>4</v>
      </c>
      <c r="F46" s="148">
        <v>40</v>
      </c>
      <c r="G46" s="147">
        <f t="shared" si="3"/>
        <v>4</v>
      </c>
      <c r="H46" s="148">
        <f t="shared" si="4"/>
        <v>20</v>
      </c>
      <c r="I46" s="147">
        <f t="shared" si="1"/>
        <v>4</v>
      </c>
      <c r="J46" s="149">
        <f t="shared" si="2"/>
        <v>20</v>
      </c>
    </row>
    <row r="47" spans="1:10" ht="16.899999999999999" customHeight="1" thickBot="1">
      <c r="A47" s="150">
        <v>16</v>
      </c>
      <c r="B47" s="151">
        <v>11130153</v>
      </c>
      <c r="C47" s="147" t="s">
        <v>380</v>
      </c>
      <c r="D47" s="150" t="s">
        <v>2</v>
      </c>
      <c r="E47" s="150">
        <v>1</v>
      </c>
      <c r="F47" s="148">
        <v>330</v>
      </c>
      <c r="G47" s="147">
        <f t="shared" si="3"/>
        <v>1</v>
      </c>
      <c r="H47" s="148">
        <f t="shared" si="4"/>
        <v>165</v>
      </c>
      <c r="I47" s="147">
        <f t="shared" si="1"/>
        <v>1</v>
      </c>
      <c r="J47" s="149">
        <f t="shared" si="2"/>
        <v>165</v>
      </c>
    </row>
    <row r="48" spans="1:10" ht="16.899999999999999" customHeight="1" thickBot="1">
      <c r="A48" s="150">
        <v>17</v>
      </c>
      <c r="B48" s="151">
        <v>11130188</v>
      </c>
      <c r="C48" s="147" t="s">
        <v>381</v>
      </c>
      <c r="D48" s="150" t="s">
        <v>2</v>
      </c>
      <c r="E48" s="150">
        <v>1</v>
      </c>
      <c r="F48" s="148">
        <v>2030</v>
      </c>
      <c r="G48" s="147">
        <f t="shared" si="3"/>
        <v>1</v>
      </c>
      <c r="H48" s="148">
        <f t="shared" si="4"/>
        <v>1015</v>
      </c>
      <c r="I48" s="147">
        <f t="shared" si="1"/>
        <v>1</v>
      </c>
      <c r="J48" s="149">
        <f t="shared" si="2"/>
        <v>1015</v>
      </c>
    </row>
    <row r="49" spans="1:10" ht="16.899999999999999" customHeight="1" thickBot="1">
      <c r="A49" s="150">
        <v>18</v>
      </c>
      <c r="B49" s="151">
        <v>11130189</v>
      </c>
      <c r="C49" s="147" t="s">
        <v>382</v>
      </c>
      <c r="D49" s="150" t="s">
        <v>2</v>
      </c>
      <c r="E49" s="150">
        <v>1</v>
      </c>
      <c r="F49" s="148">
        <v>1280</v>
      </c>
      <c r="G49" s="147">
        <f t="shared" si="3"/>
        <v>1</v>
      </c>
      <c r="H49" s="148">
        <f t="shared" si="4"/>
        <v>640</v>
      </c>
      <c r="I49" s="147">
        <f t="shared" si="1"/>
        <v>1</v>
      </c>
      <c r="J49" s="149">
        <f t="shared" si="2"/>
        <v>640</v>
      </c>
    </row>
    <row r="50" spans="1:10" ht="16.899999999999999" customHeight="1" thickBot="1">
      <c r="A50" s="150">
        <v>19</v>
      </c>
      <c r="B50" s="151">
        <v>11130190</v>
      </c>
      <c r="C50" s="147" t="s">
        <v>383</v>
      </c>
      <c r="D50" s="150" t="s">
        <v>2</v>
      </c>
      <c r="E50" s="150">
        <v>1</v>
      </c>
      <c r="F50" s="148">
        <v>900</v>
      </c>
      <c r="G50" s="147">
        <f t="shared" si="3"/>
        <v>1</v>
      </c>
      <c r="H50" s="148">
        <f t="shared" si="4"/>
        <v>450</v>
      </c>
      <c r="I50" s="147">
        <f t="shared" si="1"/>
        <v>1</v>
      </c>
      <c r="J50" s="149">
        <f t="shared" si="2"/>
        <v>450</v>
      </c>
    </row>
    <row r="51" spans="1:10" ht="16.899999999999999" customHeight="1" thickBot="1">
      <c r="A51" s="150">
        <v>20</v>
      </c>
      <c r="B51" s="151">
        <v>11130191</v>
      </c>
      <c r="C51" s="147" t="s">
        <v>233</v>
      </c>
      <c r="D51" s="150" t="s">
        <v>2</v>
      </c>
      <c r="E51" s="150">
        <v>1</v>
      </c>
      <c r="F51" s="148">
        <v>650</v>
      </c>
      <c r="G51" s="147">
        <f t="shared" si="3"/>
        <v>1</v>
      </c>
      <c r="H51" s="148">
        <f t="shared" si="4"/>
        <v>325</v>
      </c>
      <c r="I51" s="147">
        <f t="shared" si="1"/>
        <v>1</v>
      </c>
      <c r="J51" s="149">
        <f t="shared" si="2"/>
        <v>325</v>
      </c>
    </row>
    <row r="52" spans="1:10" ht="13.5" customHeight="1" thickBot="1">
      <c r="A52" s="150">
        <v>21</v>
      </c>
      <c r="B52" s="151" t="s">
        <v>384</v>
      </c>
      <c r="C52" s="147" t="s">
        <v>145</v>
      </c>
      <c r="D52" s="150" t="s">
        <v>2</v>
      </c>
      <c r="E52" s="150">
        <v>2</v>
      </c>
      <c r="F52" s="148">
        <v>2300</v>
      </c>
      <c r="G52" s="147">
        <f t="shared" si="3"/>
        <v>2</v>
      </c>
      <c r="H52" s="148">
        <f t="shared" si="4"/>
        <v>1150</v>
      </c>
      <c r="I52" s="147">
        <f t="shared" si="1"/>
        <v>2</v>
      </c>
      <c r="J52" s="149">
        <f t="shared" si="2"/>
        <v>1150</v>
      </c>
    </row>
    <row r="53" spans="1:10" ht="16.899999999999999" customHeight="1" thickBot="1">
      <c r="A53" s="150">
        <v>22</v>
      </c>
      <c r="B53" s="151">
        <v>11130194</v>
      </c>
      <c r="C53" s="147" t="s">
        <v>385</v>
      </c>
      <c r="D53" s="150" t="s">
        <v>2</v>
      </c>
      <c r="E53" s="150">
        <v>1</v>
      </c>
      <c r="F53" s="148">
        <v>1350</v>
      </c>
      <c r="G53" s="147">
        <f t="shared" si="3"/>
        <v>1</v>
      </c>
      <c r="H53" s="148">
        <f t="shared" si="4"/>
        <v>675</v>
      </c>
      <c r="I53" s="147">
        <f t="shared" si="1"/>
        <v>1</v>
      </c>
      <c r="J53" s="149">
        <f t="shared" si="2"/>
        <v>675</v>
      </c>
    </row>
    <row r="54" spans="1:10" ht="14.25" customHeight="1" thickBot="1">
      <c r="A54" s="150">
        <v>23</v>
      </c>
      <c r="B54" s="151">
        <v>11130195</v>
      </c>
      <c r="C54" s="147" t="s">
        <v>386</v>
      </c>
      <c r="D54" s="150" t="s">
        <v>2</v>
      </c>
      <c r="E54" s="150">
        <v>1</v>
      </c>
      <c r="F54" s="148">
        <v>1850</v>
      </c>
      <c r="G54" s="147">
        <f t="shared" si="3"/>
        <v>1</v>
      </c>
      <c r="H54" s="148">
        <f t="shared" si="4"/>
        <v>925</v>
      </c>
      <c r="I54" s="147">
        <f t="shared" si="1"/>
        <v>1</v>
      </c>
      <c r="J54" s="149">
        <f t="shared" si="2"/>
        <v>925</v>
      </c>
    </row>
    <row r="55" spans="1:10" ht="61.5" customHeight="1">
      <c r="A55" s="287" t="s">
        <v>775</v>
      </c>
      <c r="B55" s="287"/>
      <c r="C55" s="287"/>
      <c r="D55" s="287"/>
      <c r="E55" s="287"/>
      <c r="F55" s="287"/>
      <c r="G55" s="287"/>
      <c r="H55" s="287"/>
      <c r="I55" s="287"/>
      <c r="J55" s="287"/>
    </row>
    <row r="56" spans="1:10" ht="15" customHeight="1" thickBot="1">
      <c r="A56" s="238"/>
      <c r="B56" s="238"/>
      <c r="C56" s="238"/>
      <c r="D56" s="238"/>
      <c r="E56" s="238"/>
      <c r="F56" s="238"/>
      <c r="G56" s="238"/>
      <c r="H56" s="238"/>
      <c r="I56" s="292" t="s">
        <v>772</v>
      </c>
      <c r="J56" s="292"/>
    </row>
    <row r="57" spans="1:10" ht="16.899999999999999" customHeight="1" thickBot="1">
      <c r="A57" s="145">
        <v>24</v>
      </c>
      <c r="B57" s="166" t="s">
        <v>387</v>
      </c>
      <c r="C57" s="146" t="s">
        <v>382</v>
      </c>
      <c r="D57" s="145" t="s">
        <v>2</v>
      </c>
      <c r="E57" s="145">
        <v>4</v>
      </c>
      <c r="F57" s="152">
        <v>4000</v>
      </c>
      <c r="G57" s="146">
        <f t="shared" si="3"/>
        <v>4</v>
      </c>
      <c r="H57" s="152">
        <f t="shared" si="4"/>
        <v>2000</v>
      </c>
      <c r="I57" s="146">
        <f t="shared" si="1"/>
        <v>4</v>
      </c>
      <c r="J57" s="242">
        <f t="shared" si="2"/>
        <v>2000</v>
      </c>
    </row>
    <row r="58" spans="1:10" ht="16.899999999999999" customHeight="1" thickBot="1">
      <c r="A58" s="150">
        <v>25</v>
      </c>
      <c r="B58" s="151">
        <v>11130200</v>
      </c>
      <c r="C58" s="147" t="s">
        <v>388</v>
      </c>
      <c r="D58" s="150" t="s">
        <v>2</v>
      </c>
      <c r="E58" s="150">
        <v>1</v>
      </c>
      <c r="F58" s="148">
        <v>500</v>
      </c>
      <c r="G58" s="147">
        <f t="shared" si="3"/>
        <v>1</v>
      </c>
      <c r="H58" s="148">
        <f t="shared" si="4"/>
        <v>250</v>
      </c>
      <c r="I58" s="147">
        <f t="shared" si="1"/>
        <v>1</v>
      </c>
      <c r="J58" s="149">
        <f t="shared" si="2"/>
        <v>250</v>
      </c>
    </row>
    <row r="59" spans="1:10" s="33" customFormat="1" ht="16.899999999999999" customHeight="1" thickBot="1">
      <c r="A59" s="150">
        <v>26</v>
      </c>
      <c r="B59" s="151"/>
      <c r="C59" s="147" t="s">
        <v>389</v>
      </c>
      <c r="D59" s="150" t="s">
        <v>2</v>
      </c>
      <c r="E59" s="150">
        <v>2</v>
      </c>
      <c r="F59" s="148">
        <v>222</v>
      </c>
      <c r="G59" s="147">
        <f t="shared" si="3"/>
        <v>2</v>
      </c>
      <c r="H59" s="148">
        <f t="shared" si="4"/>
        <v>111</v>
      </c>
      <c r="I59" s="147">
        <f t="shared" si="1"/>
        <v>2</v>
      </c>
      <c r="J59" s="149">
        <f t="shared" si="2"/>
        <v>111</v>
      </c>
    </row>
    <row r="60" spans="1:10" ht="16.899999999999999" customHeight="1" thickBot="1">
      <c r="A60" s="150">
        <v>27</v>
      </c>
      <c r="B60" s="151"/>
      <c r="C60" s="147" t="s">
        <v>390</v>
      </c>
      <c r="D60" s="150" t="s">
        <v>2</v>
      </c>
      <c r="E60" s="150">
        <v>8</v>
      </c>
      <c r="F60" s="148">
        <v>4880</v>
      </c>
      <c r="G60" s="147">
        <f t="shared" si="3"/>
        <v>8</v>
      </c>
      <c r="H60" s="148">
        <f t="shared" si="4"/>
        <v>2440</v>
      </c>
      <c r="I60" s="147">
        <f t="shared" si="1"/>
        <v>8</v>
      </c>
      <c r="J60" s="149">
        <f t="shared" si="2"/>
        <v>2440</v>
      </c>
    </row>
    <row r="61" spans="1:10" ht="16.899999999999999" customHeight="1" thickBot="1">
      <c r="A61" s="150">
        <v>28</v>
      </c>
      <c r="B61" s="151"/>
      <c r="C61" s="147" t="s">
        <v>391</v>
      </c>
      <c r="D61" s="150" t="s">
        <v>2</v>
      </c>
      <c r="E61" s="150">
        <v>2</v>
      </c>
      <c r="F61" s="148">
        <v>1220</v>
      </c>
      <c r="G61" s="147">
        <f t="shared" si="3"/>
        <v>2</v>
      </c>
      <c r="H61" s="148">
        <f t="shared" si="4"/>
        <v>610</v>
      </c>
      <c r="I61" s="147">
        <f t="shared" si="1"/>
        <v>2</v>
      </c>
      <c r="J61" s="149">
        <f t="shared" si="2"/>
        <v>610</v>
      </c>
    </row>
    <row r="62" spans="1:10" ht="16.899999999999999" customHeight="1" thickBot="1">
      <c r="A62" s="150">
        <v>29</v>
      </c>
      <c r="B62" s="151"/>
      <c r="C62" s="147" t="s">
        <v>392</v>
      </c>
      <c r="D62" s="150" t="s">
        <v>2</v>
      </c>
      <c r="E62" s="150">
        <v>6</v>
      </c>
      <c r="F62" s="148">
        <v>2100</v>
      </c>
      <c r="G62" s="147">
        <f t="shared" si="3"/>
        <v>6</v>
      </c>
      <c r="H62" s="148">
        <f t="shared" si="4"/>
        <v>1050</v>
      </c>
      <c r="I62" s="147">
        <f t="shared" si="1"/>
        <v>6</v>
      </c>
      <c r="J62" s="149">
        <f t="shared" si="2"/>
        <v>1050</v>
      </c>
    </row>
    <row r="63" spans="1:10" ht="16.899999999999999" customHeight="1" thickBot="1">
      <c r="A63" s="150">
        <v>30</v>
      </c>
      <c r="B63" s="151"/>
      <c r="C63" s="147" t="s">
        <v>393</v>
      </c>
      <c r="D63" s="150" t="s">
        <v>2</v>
      </c>
      <c r="E63" s="150">
        <v>1</v>
      </c>
      <c r="F63" s="148">
        <v>4200</v>
      </c>
      <c r="G63" s="147">
        <f t="shared" si="3"/>
        <v>1</v>
      </c>
      <c r="H63" s="148">
        <f t="shared" si="4"/>
        <v>2100</v>
      </c>
      <c r="I63" s="147">
        <f t="shared" si="1"/>
        <v>1</v>
      </c>
      <c r="J63" s="149">
        <f t="shared" si="2"/>
        <v>2100</v>
      </c>
    </row>
    <row r="64" spans="1:10" ht="16.899999999999999" customHeight="1" thickBot="1">
      <c r="A64" s="150">
        <v>31</v>
      </c>
      <c r="B64" s="151"/>
      <c r="C64" s="147" t="s">
        <v>394</v>
      </c>
      <c r="D64" s="150" t="s">
        <v>2</v>
      </c>
      <c r="E64" s="150">
        <v>1</v>
      </c>
      <c r="F64" s="148">
        <v>1642</v>
      </c>
      <c r="G64" s="147">
        <f t="shared" si="3"/>
        <v>1</v>
      </c>
      <c r="H64" s="148">
        <f t="shared" si="4"/>
        <v>821</v>
      </c>
      <c r="I64" s="147">
        <f t="shared" si="1"/>
        <v>1</v>
      </c>
      <c r="J64" s="149">
        <f t="shared" si="2"/>
        <v>821</v>
      </c>
    </row>
    <row r="65" spans="1:10" ht="16.899999999999999" customHeight="1" thickBot="1">
      <c r="A65" s="150">
        <v>32</v>
      </c>
      <c r="B65" s="151"/>
      <c r="C65" s="147" t="s">
        <v>395</v>
      </c>
      <c r="D65" s="150" t="s">
        <v>2</v>
      </c>
      <c r="E65" s="150">
        <v>1</v>
      </c>
      <c r="F65" s="148">
        <v>1520</v>
      </c>
      <c r="G65" s="147">
        <f t="shared" si="3"/>
        <v>1</v>
      </c>
      <c r="H65" s="148">
        <f t="shared" si="4"/>
        <v>760</v>
      </c>
      <c r="I65" s="147">
        <f t="shared" si="1"/>
        <v>1</v>
      </c>
      <c r="J65" s="149">
        <f t="shared" si="2"/>
        <v>760</v>
      </c>
    </row>
    <row r="66" spans="1:10" ht="16.899999999999999" customHeight="1" thickBot="1">
      <c r="A66" s="150">
        <v>33</v>
      </c>
      <c r="B66" s="151"/>
      <c r="C66" s="147" t="s">
        <v>396</v>
      </c>
      <c r="D66" s="150" t="s">
        <v>2</v>
      </c>
      <c r="E66" s="150">
        <v>1</v>
      </c>
      <c r="F66" s="148">
        <v>1453</v>
      </c>
      <c r="G66" s="147">
        <f t="shared" si="3"/>
        <v>1</v>
      </c>
      <c r="H66" s="148">
        <f t="shared" si="4"/>
        <v>726.5</v>
      </c>
      <c r="I66" s="147">
        <f t="shared" si="1"/>
        <v>1</v>
      </c>
      <c r="J66" s="149">
        <f t="shared" si="2"/>
        <v>726.5</v>
      </c>
    </row>
    <row r="67" spans="1:10" ht="16.899999999999999" customHeight="1" thickBot="1">
      <c r="A67" s="150">
        <v>34</v>
      </c>
      <c r="B67" s="151"/>
      <c r="C67" s="147" t="s">
        <v>397</v>
      </c>
      <c r="D67" s="150" t="s">
        <v>2</v>
      </c>
      <c r="E67" s="150">
        <v>1</v>
      </c>
      <c r="F67" s="148">
        <v>670</v>
      </c>
      <c r="G67" s="147">
        <f t="shared" si="3"/>
        <v>1</v>
      </c>
      <c r="H67" s="148">
        <f t="shared" si="4"/>
        <v>335</v>
      </c>
      <c r="I67" s="147">
        <f t="shared" si="1"/>
        <v>1</v>
      </c>
      <c r="J67" s="149">
        <f t="shared" si="2"/>
        <v>335</v>
      </c>
    </row>
    <row r="68" spans="1:10" ht="16.899999999999999" customHeight="1" thickBot="1">
      <c r="A68" s="150">
        <v>35</v>
      </c>
      <c r="B68" s="151"/>
      <c r="C68" s="147" t="s">
        <v>398</v>
      </c>
      <c r="D68" s="150" t="s">
        <v>2</v>
      </c>
      <c r="E68" s="150">
        <v>10</v>
      </c>
      <c r="F68" s="148">
        <v>15000</v>
      </c>
      <c r="G68" s="147">
        <f t="shared" si="3"/>
        <v>10</v>
      </c>
      <c r="H68" s="148">
        <f t="shared" si="4"/>
        <v>7500</v>
      </c>
      <c r="I68" s="147">
        <f t="shared" si="1"/>
        <v>10</v>
      </c>
      <c r="J68" s="149">
        <f t="shared" si="2"/>
        <v>7500</v>
      </c>
    </row>
    <row r="69" spans="1:10" ht="16.899999999999999" customHeight="1" thickBot="1">
      <c r="A69" s="150">
        <v>36</v>
      </c>
      <c r="B69" s="151"/>
      <c r="C69" s="147" t="s">
        <v>399</v>
      </c>
      <c r="D69" s="150" t="s">
        <v>2</v>
      </c>
      <c r="E69" s="150">
        <v>1</v>
      </c>
      <c r="F69" s="148">
        <v>4400</v>
      </c>
      <c r="G69" s="147">
        <f t="shared" si="3"/>
        <v>1</v>
      </c>
      <c r="H69" s="148">
        <f t="shared" si="4"/>
        <v>2200</v>
      </c>
      <c r="I69" s="147">
        <f t="shared" si="1"/>
        <v>1</v>
      </c>
      <c r="J69" s="149">
        <f t="shared" si="2"/>
        <v>2200</v>
      </c>
    </row>
    <row r="70" spans="1:10" ht="16.899999999999999" customHeight="1" thickBot="1">
      <c r="A70" s="150">
        <v>37</v>
      </c>
      <c r="B70" s="151"/>
      <c r="C70" s="147" t="s">
        <v>400</v>
      </c>
      <c r="D70" s="150" t="s">
        <v>2</v>
      </c>
      <c r="E70" s="150">
        <v>1</v>
      </c>
      <c r="F70" s="148">
        <v>4700</v>
      </c>
      <c r="G70" s="147">
        <f t="shared" si="3"/>
        <v>1</v>
      </c>
      <c r="H70" s="148">
        <f t="shared" si="4"/>
        <v>2350</v>
      </c>
      <c r="I70" s="147">
        <f t="shared" si="1"/>
        <v>1</v>
      </c>
      <c r="J70" s="149">
        <f t="shared" si="2"/>
        <v>2350</v>
      </c>
    </row>
    <row r="71" spans="1:10" ht="16.899999999999999" customHeight="1" thickBot="1">
      <c r="A71" s="150">
        <v>38</v>
      </c>
      <c r="B71" s="151"/>
      <c r="C71" s="147" t="s">
        <v>401</v>
      </c>
      <c r="D71" s="150" t="s">
        <v>2</v>
      </c>
      <c r="E71" s="150">
        <v>1</v>
      </c>
      <c r="F71" s="148">
        <v>1050</v>
      </c>
      <c r="G71" s="147">
        <f t="shared" si="3"/>
        <v>1</v>
      </c>
      <c r="H71" s="148">
        <f t="shared" si="4"/>
        <v>525</v>
      </c>
      <c r="I71" s="147">
        <f t="shared" si="1"/>
        <v>1</v>
      </c>
      <c r="J71" s="149">
        <f t="shared" si="2"/>
        <v>525</v>
      </c>
    </row>
    <row r="72" spans="1:10" ht="16.899999999999999" customHeight="1" thickBot="1">
      <c r="A72" s="150">
        <v>39</v>
      </c>
      <c r="B72" s="151"/>
      <c r="C72" s="147" t="s">
        <v>402</v>
      </c>
      <c r="D72" s="150" t="s">
        <v>93</v>
      </c>
      <c r="E72" s="150">
        <v>12</v>
      </c>
      <c r="F72" s="148">
        <v>12000</v>
      </c>
      <c r="G72" s="147">
        <f t="shared" si="3"/>
        <v>12</v>
      </c>
      <c r="H72" s="148">
        <f t="shared" si="4"/>
        <v>6000</v>
      </c>
      <c r="I72" s="147">
        <f t="shared" si="1"/>
        <v>12</v>
      </c>
      <c r="J72" s="149">
        <f t="shared" si="2"/>
        <v>6000</v>
      </c>
    </row>
    <row r="73" spans="1:10" ht="16.899999999999999" customHeight="1" thickBot="1">
      <c r="A73" s="150">
        <v>40</v>
      </c>
      <c r="B73" s="151"/>
      <c r="C73" s="147" t="s">
        <v>403</v>
      </c>
      <c r="D73" s="150" t="s">
        <v>2</v>
      </c>
      <c r="E73" s="150">
        <v>16</v>
      </c>
      <c r="F73" s="148">
        <v>5000</v>
      </c>
      <c r="G73" s="147">
        <f t="shared" si="3"/>
        <v>16</v>
      </c>
      <c r="H73" s="148">
        <f t="shared" si="4"/>
        <v>2500</v>
      </c>
      <c r="I73" s="147">
        <f t="shared" si="1"/>
        <v>16</v>
      </c>
      <c r="J73" s="149">
        <f t="shared" si="2"/>
        <v>2500</v>
      </c>
    </row>
    <row r="74" spans="1:10" ht="16.899999999999999" customHeight="1" thickBot="1">
      <c r="A74" s="150">
        <v>41</v>
      </c>
      <c r="B74" s="151"/>
      <c r="C74" s="147" t="s">
        <v>404</v>
      </c>
      <c r="D74" s="150" t="s">
        <v>2</v>
      </c>
      <c r="E74" s="150">
        <v>12</v>
      </c>
      <c r="F74" s="148">
        <v>6456</v>
      </c>
      <c r="G74" s="147">
        <f t="shared" si="3"/>
        <v>12</v>
      </c>
      <c r="H74" s="148">
        <f t="shared" si="4"/>
        <v>3228</v>
      </c>
      <c r="I74" s="147">
        <f t="shared" si="1"/>
        <v>12</v>
      </c>
      <c r="J74" s="149">
        <f t="shared" si="2"/>
        <v>3228</v>
      </c>
    </row>
    <row r="75" spans="1:10" ht="16.899999999999999" customHeight="1" thickBot="1">
      <c r="A75" s="150">
        <v>42</v>
      </c>
      <c r="B75" s="151"/>
      <c r="C75" s="147" t="s">
        <v>405</v>
      </c>
      <c r="D75" s="150" t="s">
        <v>2</v>
      </c>
      <c r="E75" s="150">
        <v>10</v>
      </c>
      <c r="F75" s="148">
        <v>3432</v>
      </c>
      <c r="G75" s="147">
        <f t="shared" si="3"/>
        <v>10</v>
      </c>
      <c r="H75" s="148">
        <f t="shared" si="4"/>
        <v>1716</v>
      </c>
      <c r="I75" s="147">
        <f t="shared" si="1"/>
        <v>10</v>
      </c>
      <c r="J75" s="149">
        <f t="shared" si="2"/>
        <v>1716</v>
      </c>
    </row>
    <row r="76" spans="1:10" ht="16.899999999999999" customHeight="1" thickBot="1">
      <c r="A76" s="150">
        <v>43</v>
      </c>
      <c r="B76" s="151"/>
      <c r="C76" s="147" t="s">
        <v>406</v>
      </c>
      <c r="D76" s="150" t="s">
        <v>2</v>
      </c>
      <c r="E76" s="150">
        <v>13</v>
      </c>
      <c r="F76" s="148">
        <v>260</v>
      </c>
      <c r="G76" s="147">
        <f t="shared" si="3"/>
        <v>13</v>
      </c>
      <c r="H76" s="148">
        <f t="shared" si="4"/>
        <v>130</v>
      </c>
      <c r="I76" s="147">
        <f t="shared" si="1"/>
        <v>13</v>
      </c>
      <c r="J76" s="149">
        <f t="shared" si="2"/>
        <v>130</v>
      </c>
    </row>
    <row r="77" spans="1:10" ht="16.899999999999999" customHeight="1" thickBot="1">
      <c r="A77" s="150">
        <v>44</v>
      </c>
      <c r="B77" s="151"/>
      <c r="C77" s="147" t="s">
        <v>407</v>
      </c>
      <c r="D77" s="150" t="s">
        <v>2</v>
      </c>
      <c r="E77" s="150">
        <v>1</v>
      </c>
      <c r="F77" s="148">
        <v>528</v>
      </c>
      <c r="G77" s="147">
        <f t="shared" si="3"/>
        <v>1</v>
      </c>
      <c r="H77" s="148">
        <f t="shared" si="4"/>
        <v>264</v>
      </c>
      <c r="I77" s="147">
        <f t="shared" ref="I77:I115" si="5">E77</f>
        <v>1</v>
      </c>
      <c r="J77" s="149">
        <f t="shared" ref="J77:J115" si="6">F77-H77</f>
        <v>264</v>
      </c>
    </row>
    <row r="78" spans="1:10" ht="16.899999999999999" customHeight="1" thickBot="1">
      <c r="A78" s="150">
        <v>45</v>
      </c>
      <c r="B78" s="151"/>
      <c r="C78" s="147" t="s">
        <v>408</v>
      </c>
      <c r="D78" s="150" t="s">
        <v>2</v>
      </c>
      <c r="E78" s="150">
        <v>4</v>
      </c>
      <c r="F78" s="148">
        <v>1020</v>
      </c>
      <c r="G78" s="147">
        <f t="shared" si="3"/>
        <v>4</v>
      </c>
      <c r="H78" s="148">
        <f t="shared" si="4"/>
        <v>510</v>
      </c>
      <c r="I78" s="147">
        <f t="shared" si="5"/>
        <v>4</v>
      </c>
      <c r="J78" s="149">
        <f t="shared" si="6"/>
        <v>510</v>
      </c>
    </row>
    <row r="79" spans="1:10" ht="16.899999999999999" customHeight="1" thickBot="1">
      <c r="A79" s="150">
        <v>46</v>
      </c>
      <c r="B79" s="151"/>
      <c r="C79" s="147" t="s">
        <v>409</v>
      </c>
      <c r="D79" s="150" t="s">
        <v>2</v>
      </c>
      <c r="E79" s="150">
        <v>12</v>
      </c>
      <c r="F79" s="148">
        <v>7000</v>
      </c>
      <c r="G79" s="147">
        <f t="shared" si="3"/>
        <v>12</v>
      </c>
      <c r="H79" s="148">
        <f t="shared" si="4"/>
        <v>3500</v>
      </c>
      <c r="I79" s="147">
        <f t="shared" si="5"/>
        <v>12</v>
      </c>
      <c r="J79" s="149">
        <f t="shared" si="6"/>
        <v>3500</v>
      </c>
    </row>
    <row r="80" spans="1:10" ht="16.899999999999999" customHeight="1" thickBot="1">
      <c r="A80" s="150">
        <v>47</v>
      </c>
      <c r="B80" s="151"/>
      <c r="C80" s="147" t="s">
        <v>410</v>
      </c>
      <c r="D80" s="150" t="s">
        <v>2</v>
      </c>
      <c r="E80" s="150">
        <v>12</v>
      </c>
      <c r="F80" s="148">
        <v>3000</v>
      </c>
      <c r="G80" s="147">
        <f t="shared" si="3"/>
        <v>12</v>
      </c>
      <c r="H80" s="148">
        <f t="shared" si="4"/>
        <v>1500</v>
      </c>
      <c r="I80" s="147">
        <f t="shared" si="5"/>
        <v>12</v>
      </c>
      <c r="J80" s="149">
        <f t="shared" si="6"/>
        <v>1500</v>
      </c>
    </row>
    <row r="81" spans="1:10" ht="16.899999999999999" customHeight="1" thickBot="1">
      <c r="A81" s="150">
        <v>48</v>
      </c>
      <c r="B81" s="151"/>
      <c r="C81" s="147" t="s">
        <v>411</v>
      </c>
      <c r="D81" s="150" t="s">
        <v>2</v>
      </c>
      <c r="E81" s="150">
        <v>12</v>
      </c>
      <c r="F81" s="148">
        <v>12720</v>
      </c>
      <c r="G81" s="147">
        <f t="shared" si="3"/>
        <v>12</v>
      </c>
      <c r="H81" s="148">
        <f t="shared" si="4"/>
        <v>6360</v>
      </c>
      <c r="I81" s="147">
        <f t="shared" si="5"/>
        <v>12</v>
      </c>
      <c r="J81" s="149">
        <f t="shared" si="6"/>
        <v>6360</v>
      </c>
    </row>
    <row r="82" spans="1:10" ht="68.25" customHeight="1">
      <c r="A82" s="287" t="s">
        <v>775</v>
      </c>
      <c r="B82" s="287"/>
      <c r="C82" s="287"/>
      <c r="D82" s="287"/>
      <c r="E82" s="287"/>
      <c r="F82" s="287"/>
      <c r="G82" s="287"/>
      <c r="H82" s="287"/>
      <c r="I82" s="287"/>
      <c r="J82" s="287"/>
    </row>
    <row r="83" spans="1:10" ht="16.5" customHeight="1" thickBot="1">
      <c r="A83" s="243"/>
      <c r="B83" s="243"/>
      <c r="C83" s="243"/>
      <c r="D83" s="243"/>
      <c r="E83" s="243"/>
      <c r="F83" s="243"/>
      <c r="G83" s="243"/>
      <c r="H83" s="243"/>
      <c r="I83" s="308" t="s">
        <v>772</v>
      </c>
      <c r="J83" s="308"/>
    </row>
    <row r="84" spans="1:10" ht="16.899999999999999" customHeight="1" thickBot="1">
      <c r="A84" s="150">
        <v>49</v>
      </c>
      <c r="B84" s="151"/>
      <c r="C84" s="147" t="s">
        <v>412</v>
      </c>
      <c r="D84" s="150" t="s">
        <v>2</v>
      </c>
      <c r="E84" s="150">
        <v>3</v>
      </c>
      <c r="F84" s="148">
        <v>7020</v>
      </c>
      <c r="G84" s="147">
        <f t="shared" si="3"/>
        <v>3</v>
      </c>
      <c r="H84" s="148">
        <f t="shared" si="4"/>
        <v>3510</v>
      </c>
      <c r="I84" s="147">
        <f t="shared" si="5"/>
        <v>3</v>
      </c>
      <c r="J84" s="149">
        <f t="shared" si="6"/>
        <v>3510</v>
      </c>
    </row>
    <row r="85" spans="1:10" ht="16.899999999999999" customHeight="1" thickBot="1">
      <c r="A85" s="150">
        <v>50</v>
      </c>
      <c r="B85" s="151"/>
      <c r="C85" s="147" t="s">
        <v>413</v>
      </c>
      <c r="D85" s="150" t="s">
        <v>2</v>
      </c>
      <c r="E85" s="150">
        <v>2</v>
      </c>
      <c r="F85" s="148">
        <v>1600</v>
      </c>
      <c r="G85" s="147">
        <f t="shared" si="3"/>
        <v>2</v>
      </c>
      <c r="H85" s="148">
        <f t="shared" si="4"/>
        <v>800</v>
      </c>
      <c r="I85" s="147">
        <f t="shared" si="5"/>
        <v>2</v>
      </c>
      <c r="J85" s="149">
        <f t="shared" si="6"/>
        <v>800</v>
      </c>
    </row>
    <row r="86" spans="1:10" ht="16.899999999999999" customHeight="1" thickBot="1">
      <c r="A86" s="150">
        <v>51</v>
      </c>
      <c r="B86" s="151">
        <v>11130201</v>
      </c>
      <c r="C86" s="147" t="s">
        <v>414</v>
      </c>
      <c r="D86" s="150" t="s">
        <v>2</v>
      </c>
      <c r="E86" s="150">
        <v>1</v>
      </c>
      <c r="F86" s="148">
        <v>3710</v>
      </c>
      <c r="G86" s="147">
        <f t="shared" si="3"/>
        <v>1</v>
      </c>
      <c r="H86" s="148">
        <f t="shared" si="4"/>
        <v>1855</v>
      </c>
      <c r="I86" s="147">
        <f t="shared" si="5"/>
        <v>1</v>
      </c>
      <c r="J86" s="149">
        <f t="shared" si="6"/>
        <v>1855</v>
      </c>
    </row>
    <row r="87" spans="1:10" ht="16.899999999999999" customHeight="1" thickBot="1">
      <c r="A87" s="150">
        <v>52</v>
      </c>
      <c r="B87" s="151" t="s">
        <v>415</v>
      </c>
      <c r="C87" s="147" t="s">
        <v>416</v>
      </c>
      <c r="D87" s="150" t="s">
        <v>2</v>
      </c>
      <c r="E87" s="150">
        <v>2</v>
      </c>
      <c r="F87" s="148">
        <v>5400</v>
      </c>
      <c r="G87" s="147">
        <f t="shared" si="3"/>
        <v>2</v>
      </c>
      <c r="H87" s="148">
        <f t="shared" si="4"/>
        <v>2700</v>
      </c>
      <c r="I87" s="147">
        <f t="shared" si="5"/>
        <v>2</v>
      </c>
      <c r="J87" s="149">
        <f t="shared" si="6"/>
        <v>2700</v>
      </c>
    </row>
    <row r="88" spans="1:10" ht="16.899999999999999" customHeight="1" thickBot="1">
      <c r="A88" s="150">
        <v>53</v>
      </c>
      <c r="B88" s="151">
        <v>11130204</v>
      </c>
      <c r="C88" s="147" t="s">
        <v>386</v>
      </c>
      <c r="D88" s="150" t="s">
        <v>2</v>
      </c>
      <c r="E88" s="150">
        <v>1</v>
      </c>
      <c r="F88" s="148">
        <v>1800</v>
      </c>
      <c r="G88" s="147">
        <f t="shared" si="3"/>
        <v>1</v>
      </c>
      <c r="H88" s="148">
        <f t="shared" si="4"/>
        <v>900</v>
      </c>
      <c r="I88" s="147">
        <f t="shared" si="5"/>
        <v>1</v>
      </c>
      <c r="J88" s="149">
        <f t="shared" si="6"/>
        <v>900</v>
      </c>
    </row>
    <row r="89" spans="1:10" ht="16.899999999999999" customHeight="1" thickBot="1">
      <c r="A89" s="150">
        <v>54</v>
      </c>
      <c r="B89" s="151" t="s">
        <v>417</v>
      </c>
      <c r="C89" s="147" t="s">
        <v>418</v>
      </c>
      <c r="D89" s="150" t="s">
        <v>2</v>
      </c>
      <c r="E89" s="150">
        <v>2</v>
      </c>
      <c r="F89" s="148">
        <v>9000</v>
      </c>
      <c r="G89" s="147">
        <f t="shared" si="3"/>
        <v>2</v>
      </c>
      <c r="H89" s="148">
        <f t="shared" si="4"/>
        <v>4500</v>
      </c>
      <c r="I89" s="147">
        <f t="shared" si="5"/>
        <v>2</v>
      </c>
      <c r="J89" s="149">
        <f t="shared" si="6"/>
        <v>4500</v>
      </c>
    </row>
    <row r="90" spans="1:10" ht="16.899999999999999" customHeight="1" thickBot="1">
      <c r="A90" s="150">
        <v>55</v>
      </c>
      <c r="B90" s="151" t="s">
        <v>419</v>
      </c>
      <c r="C90" s="147" t="s">
        <v>420</v>
      </c>
      <c r="D90" s="150" t="s">
        <v>2</v>
      </c>
      <c r="E90" s="150">
        <v>2</v>
      </c>
      <c r="F90" s="148">
        <v>3300</v>
      </c>
      <c r="G90" s="147">
        <f t="shared" si="3"/>
        <v>2</v>
      </c>
      <c r="H90" s="148">
        <f t="shared" si="4"/>
        <v>1650</v>
      </c>
      <c r="I90" s="147">
        <f t="shared" si="5"/>
        <v>2</v>
      </c>
      <c r="J90" s="149">
        <f t="shared" si="6"/>
        <v>1650</v>
      </c>
    </row>
    <row r="91" spans="1:10" ht="16.899999999999999" customHeight="1" thickBot="1">
      <c r="A91" s="150">
        <v>56</v>
      </c>
      <c r="B91" s="151">
        <v>11130209</v>
      </c>
      <c r="C91" s="147" t="s">
        <v>421</v>
      </c>
      <c r="D91" s="150" t="s">
        <v>2</v>
      </c>
      <c r="E91" s="150">
        <v>4</v>
      </c>
      <c r="F91" s="148">
        <v>116</v>
      </c>
      <c r="G91" s="147">
        <f t="shared" si="3"/>
        <v>4</v>
      </c>
      <c r="H91" s="148">
        <f t="shared" si="4"/>
        <v>58</v>
      </c>
      <c r="I91" s="147">
        <f t="shared" si="5"/>
        <v>4</v>
      </c>
      <c r="J91" s="149">
        <f t="shared" si="6"/>
        <v>58</v>
      </c>
    </row>
    <row r="92" spans="1:10" ht="14.25" customHeight="1" thickBot="1">
      <c r="A92" s="150">
        <v>57</v>
      </c>
      <c r="B92" s="151"/>
      <c r="C92" s="147" t="s">
        <v>422</v>
      </c>
      <c r="D92" s="150" t="s">
        <v>2</v>
      </c>
      <c r="E92" s="150">
        <v>1</v>
      </c>
      <c r="F92" s="148">
        <v>70</v>
      </c>
      <c r="G92" s="147">
        <f t="shared" si="3"/>
        <v>1</v>
      </c>
      <c r="H92" s="148">
        <f t="shared" si="4"/>
        <v>35</v>
      </c>
      <c r="I92" s="147">
        <f t="shared" si="5"/>
        <v>1</v>
      </c>
      <c r="J92" s="149">
        <f t="shared" si="6"/>
        <v>35</v>
      </c>
    </row>
    <row r="93" spans="1:10" ht="13.5" customHeight="1" thickBot="1">
      <c r="A93" s="150">
        <v>58</v>
      </c>
      <c r="B93" s="151"/>
      <c r="C93" s="147" t="s">
        <v>423</v>
      </c>
      <c r="D93" s="150" t="s">
        <v>2</v>
      </c>
      <c r="E93" s="150">
        <v>1</v>
      </c>
      <c r="F93" s="148">
        <v>200</v>
      </c>
      <c r="G93" s="147">
        <f t="shared" si="3"/>
        <v>1</v>
      </c>
      <c r="H93" s="148">
        <f t="shared" si="4"/>
        <v>100</v>
      </c>
      <c r="I93" s="147">
        <f t="shared" si="5"/>
        <v>1</v>
      </c>
      <c r="J93" s="149">
        <f t="shared" si="6"/>
        <v>100</v>
      </c>
    </row>
    <row r="94" spans="1:10" ht="16.899999999999999" customHeight="1" thickBot="1">
      <c r="A94" s="150">
        <v>59</v>
      </c>
      <c r="B94" s="151"/>
      <c r="C94" s="147" t="s">
        <v>424</v>
      </c>
      <c r="D94" s="150" t="s">
        <v>2</v>
      </c>
      <c r="E94" s="150">
        <v>1</v>
      </c>
      <c r="F94" s="148">
        <v>210</v>
      </c>
      <c r="G94" s="147">
        <f t="shared" si="3"/>
        <v>1</v>
      </c>
      <c r="H94" s="148">
        <f t="shared" si="4"/>
        <v>105</v>
      </c>
      <c r="I94" s="147">
        <f t="shared" si="5"/>
        <v>1</v>
      </c>
      <c r="J94" s="149">
        <f t="shared" si="6"/>
        <v>105</v>
      </c>
    </row>
    <row r="95" spans="1:10" ht="16.899999999999999" customHeight="1" thickBot="1">
      <c r="A95" s="150">
        <v>60</v>
      </c>
      <c r="B95" s="151"/>
      <c r="C95" s="147" t="s">
        <v>425</v>
      </c>
      <c r="D95" s="150" t="s">
        <v>2</v>
      </c>
      <c r="E95" s="150">
        <v>1</v>
      </c>
      <c r="F95" s="148">
        <v>4400</v>
      </c>
      <c r="G95" s="147">
        <f t="shared" si="3"/>
        <v>1</v>
      </c>
      <c r="H95" s="148">
        <f t="shared" si="4"/>
        <v>2200</v>
      </c>
      <c r="I95" s="147">
        <f t="shared" si="5"/>
        <v>1</v>
      </c>
      <c r="J95" s="149">
        <f t="shared" si="6"/>
        <v>2200</v>
      </c>
    </row>
    <row r="96" spans="1:10" ht="16.899999999999999" customHeight="1" thickBot="1">
      <c r="A96" s="150">
        <v>61</v>
      </c>
      <c r="B96" s="151"/>
      <c r="C96" s="147" t="s">
        <v>426</v>
      </c>
      <c r="D96" s="150" t="s">
        <v>2</v>
      </c>
      <c r="E96" s="150">
        <v>3</v>
      </c>
      <c r="F96" s="148">
        <v>2451</v>
      </c>
      <c r="G96" s="147">
        <f t="shared" si="3"/>
        <v>3</v>
      </c>
      <c r="H96" s="148">
        <f t="shared" si="4"/>
        <v>1225.5</v>
      </c>
      <c r="I96" s="147">
        <f t="shared" si="5"/>
        <v>3</v>
      </c>
      <c r="J96" s="149">
        <f t="shared" si="6"/>
        <v>1225.5</v>
      </c>
    </row>
    <row r="97" spans="1:10" ht="16.899999999999999" customHeight="1" thickBot="1">
      <c r="A97" s="150">
        <v>62</v>
      </c>
      <c r="B97" s="151" t="s">
        <v>427</v>
      </c>
      <c r="C97" s="147" t="s">
        <v>428</v>
      </c>
      <c r="D97" s="150" t="s">
        <v>2</v>
      </c>
      <c r="E97" s="150">
        <v>2</v>
      </c>
      <c r="F97" s="148">
        <v>1100</v>
      </c>
      <c r="G97" s="147">
        <f t="shared" si="3"/>
        <v>2</v>
      </c>
      <c r="H97" s="148">
        <f t="shared" si="4"/>
        <v>550</v>
      </c>
      <c r="I97" s="147">
        <f t="shared" si="5"/>
        <v>2</v>
      </c>
      <c r="J97" s="149">
        <f t="shared" si="6"/>
        <v>550</v>
      </c>
    </row>
    <row r="98" spans="1:10" ht="16.899999999999999" customHeight="1" thickBot="1">
      <c r="A98" s="150">
        <v>63</v>
      </c>
      <c r="B98" s="151"/>
      <c r="C98" s="147" t="s">
        <v>429</v>
      </c>
      <c r="D98" s="150" t="s">
        <v>2</v>
      </c>
      <c r="E98" s="150">
        <v>1</v>
      </c>
      <c r="F98" s="148">
        <v>665</v>
      </c>
      <c r="G98" s="147">
        <f t="shared" si="3"/>
        <v>1</v>
      </c>
      <c r="H98" s="148">
        <f t="shared" si="4"/>
        <v>332.5</v>
      </c>
      <c r="I98" s="147">
        <f t="shared" si="5"/>
        <v>1</v>
      </c>
      <c r="J98" s="149">
        <f t="shared" si="6"/>
        <v>332.5</v>
      </c>
    </row>
    <row r="99" spans="1:10" ht="16.899999999999999" customHeight="1" thickBot="1">
      <c r="A99" s="150">
        <v>64</v>
      </c>
      <c r="B99" s="151"/>
      <c r="C99" s="147" t="s">
        <v>430</v>
      </c>
      <c r="D99" s="150" t="s">
        <v>2</v>
      </c>
      <c r="E99" s="150">
        <v>1</v>
      </c>
      <c r="F99" s="148">
        <v>1163</v>
      </c>
      <c r="G99" s="147">
        <f t="shared" si="3"/>
        <v>1</v>
      </c>
      <c r="H99" s="148">
        <f t="shared" si="4"/>
        <v>581.5</v>
      </c>
      <c r="I99" s="147">
        <f t="shared" si="5"/>
        <v>1</v>
      </c>
      <c r="J99" s="149">
        <f t="shared" si="6"/>
        <v>581.5</v>
      </c>
    </row>
    <row r="100" spans="1:10" ht="16.899999999999999" customHeight="1" thickBot="1">
      <c r="A100" s="150">
        <v>65</v>
      </c>
      <c r="B100" s="151"/>
      <c r="C100" s="147" t="s">
        <v>431</v>
      </c>
      <c r="D100" s="150" t="s">
        <v>2</v>
      </c>
      <c r="E100" s="150">
        <v>1</v>
      </c>
      <c r="F100" s="148">
        <v>867</v>
      </c>
      <c r="G100" s="147">
        <f t="shared" si="3"/>
        <v>1</v>
      </c>
      <c r="H100" s="148">
        <f t="shared" si="4"/>
        <v>433.5</v>
      </c>
      <c r="I100" s="147">
        <f t="shared" si="5"/>
        <v>1</v>
      </c>
      <c r="J100" s="149">
        <f t="shared" si="6"/>
        <v>433.5</v>
      </c>
    </row>
    <row r="101" spans="1:10" ht="16.899999999999999" customHeight="1" thickBot="1">
      <c r="A101" s="150">
        <v>66</v>
      </c>
      <c r="B101" s="151"/>
      <c r="C101" s="147" t="s">
        <v>432</v>
      </c>
      <c r="D101" s="150" t="s">
        <v>2</v>
      </c>
      <c r="E101" s="150">
        <v>1</v>
      </c>
      <c r="F101" s="148">
        <v>818</v>
      </c>
      <c r="G101" s="147">
        <f t="shared" ref="G101:G115" si="7">E101</f>
        <v>1</v>
      </c>
      <c r="H101" s="148">
        <f t="shared" ref="H101:H115" si="8">F101/2</f>
        <v>409</v>
      </c>
      <c r="I101" s="147">
        <f t="shared" si="5"/>
        <v>1</v>
      </c>
      <c r="J101" s="149">
        <f t="shared" si="6"/>
        <v>409</v>
      </c>
    </row>
    <row r="102" spans="1:10" ht="12.75" customHeight="1" thickBot="1">
      <c r="A102" s="150">
        <v>67</v>
      </c>
      <c r="B102" s="151"/>
      <c r="C102" s="147" t="s">
        <v>433</v>
      </c>
      <c r="D102" s="150" t="s">
        <v>2</v>
      </c>
      <c r="E102" s="150">
        <v>8</v>
      </c>
      <c r="F102" s="148">
        <v>1900</v>
      </c>
      <c r="G102" s="147">
        <f t="shared" si="7"/>
        <v>8</v>
      </c>
      <c r="H102" s="148">
        <f t="shared" si="8"/>
        <v>950</v>
      </c>
      <c r="I102" s="147">
        <f t="shared" si="5"/>
        <v>8</v>
      </c>
      <c r="J102" s="149">
        <f t="shared" si="6"/>
        <v>950</v>
      </c>
    </row>
    <row r="103" spans="1:10" ht="13.5" customHeight="1" thickBot="1">
      <c r="A103" s="150">
        <v>68</v>
      </c>
      <c r="B103" s="151"/>
      <c r="C103" s="147" t="s">
        <v>434</v>
      </c>
      <c r="D103" s="150" t="s">
        <v>2</v>
      </c>
      <c r="E103" s="150">
        <v>1</v>
      </c>
      <c r="F103" s="148">
        <v>275</v>
      </c>
      <c r="G103" s="147">
        <f t="shared" si="7"/>
        <v>1</v>
      </c>
      <c r="H103" s="148">
        <f t="shared" si="8"/>
        <v>137.5</v>
      </c>
      <c r="I103" s="147">
        <f t="shared" si="5"/>
        <v>1</v>
      </c>
      <c r="J103" s="149">
        <f t="shared" si="6"/>
        <v>137.5</v>
      </c>
    </row>
    <row r="104" spans="1:10" ht="16.899999999999999" customHeight="1" thickBot="1">
      <c r="A104" s="150">
        <v>69</v>
      </c>
      <c r="B104" s="151"/>
      <c r="C104" s="147" t="s">
        <v>435</v>
      </c>
      <c r="D104" s="150" t="s">
        <v>2</v>
      </c>
      <c r="E104" s="150">
        <v>6</v>
      </c>
      <c r="F104" s="148">
        <v>900</v>
      </c>
      <c r="G104" s="147">
        <f t="shared" si="7"/>
        <v>6</v>
      </c>
      <c r="H104" s="148">
        <f t="shared" si="8"/>
        <v>450</v>
      </c>
      <c r="I104" s="147">
        <f t="shared" si="5"/>
        <v>6</v>
      </c>
      <c r="J104" s="149">
        <f t="shared" si="6"/>
        <v>450</v>
      </c>
    </row>
    <row r="105" spans="1:10" ht="16.899999999999999" customHeight="1" thickBot="1">
      <c r="A105" s="150">
        <v>70</v>
      </c>
      <c r="B105" s="151"/>
      <c r="C105" s="147" t="s">
        <v>436</v>
      </c>
      <c r="D105" s="150" t="s">
        <v>2</v>
      </c>
      <c r="E105" s="150">
        <v>8</v>
      </c>
      <c r="F105" s="148">
        <v>1600</v>
      </c>
      <c r="G105" s="147">
        <f t="shared" si="7"/>
        <v>8</v>
      </c>
      <c r="H105" s="148">
        <f t="shared" si="8"/>
        <v>800</v>
      </c>
      <c r="I105" s="147">
        <f t="shared" si="5"/>
        <v>8</v>
      </c>
      <c r="J105" s="149">
        <f t="shared" si="6"/>
        <v>800</v>
      </c>
    </row>
    <row r="106" spans="1:10" ht="16.899999999999999" customHeight="1" thickBot="1">
      <c r="A106" s="150">
        <v>71</v>
      </c>
      <c r="B106" s="151"/>
      <c r="C106" s="147" t="s">
        <v>437</v>
      </c>
      <c r="D106" s="150" t="s">
        <v>2</v>
      </c>
      <c r="E106" s="150">
        <v>6</v>
      </c>
      <c r="F106" s="148">
        <v>2700</v>
      </c>
      <c r="G106" s="147">
        <f t="shared" si="7"/>
        <v>6</v>
      </c>
      <c r="H106" s="148">
        <f t="shared" si="8"/>
        <v>1350</v>
      </c>
      <c r="I106" s="147">
        <f t="shared" si="5"/>
        <v>6</v>
      </c>
      <c r="J106" s="149">
        <f t="shared" si="6"/>
        <v>1350</v>
      </c>
    </row>
    <row r="107" spans="1:10" ht="14.25" customHeight="1" thickBot="1">
      <c r="A107" s="150">
        <v>72</v>
      </c>
      <c r="B107" s="151"/>
      <c r="C107" s="147" t="s">
        <v>438</v>
      </c>
      <c r="D107" s="150" t="s">
        <v>2</v>
      </c>
      <c r="E107" s="150">
        <v>1</v>
      </c>
      <c r="F107" s="148">
        <v>2700</v>
      </c>
      <c r="G107" s="147">
        <f t="shared" si="7"/>
        <v>1</v>
      </c>
      <c r="H107" s="148">
        <f t="shared" si="8"/>
        <v>1350</v>
      </c>
      <c r="I107" s="147">
        <f t="shared" si="5"/>
        <v>1</v>
      </c>
      <c r="J107" s="149">
        <f t="shared" si="6"/>
        <v>1350</v>
      </c>
    </row>
    <row r="108" spans="1:10" ht="16.899999999999999" customHeight="1" thickBot="1">
      <c r="A108" s="150">
        <v>73</v>
      </c>
      <c r="B108" s="151"/>
      <c r="C108" s="147" t="s">
        <v>439</v>
      </c>
      <c r="D108" s="150" t="s">
        <v>440</v>
      </c>
      <c r="E108" s="150">
        <v>18.399999999999999</v>
      </c>
      <c r="F108" s="148">
        <v>4232</v>
      </c>
      <c r="G108" s="147">
        <f t="shared" si="7"/>
        <v>18.399999999999999</v>
      </c>
      <c r="H108" s="148">
        <f t="shared" si="8"/>
        <v>2116</v>
      </c>
      <c r="I108" s="147">
        <f t="shared" si="5"/>
        <v>18.399999999999999</v>
      </c>
      <c r="J108" s="149">
        <f t="shared" si="6"/>
        <v>2116</v>
      </c>
    </row>
    <row r="109" spans="1:10" ht="12.75" customHeight="1" thickBot="1">
      <c r="A109" s="150">
        <v>74</v>
      </c>
      <c r="B109" s="151"/>
      <c r="C109" s="147" t="s">
        <v>441</v>
      </c>
      <c r="D109" s="150" t="s">
        <v>3</v>
      </c>
      <c r="E109" s="150">
        <v>20</v>
      </c>
      <c r="F109" s="148">
        <v>1400</v>
      </c>
      <c r="G109" s="147">
        <f t="shared" si="7"/>
        <v>20</v>
      </c>
      <c r="H109" s="148">
        <f t="shared" si="8"/>
        <v>700</v>
      </c>
      <c r="I109" s="147">
        <f t="shared" si="5"/>
        <v>20</v>
      </c>
      <c r="J109" s="149">
        <f t="shared" si="6"/>
        <v>700</v>
      </c>
    </row>
    <row r="110" spans="1:10" ht="59.25" customHeight="1">
      <c r="A110" s="287" t="s">
        <v>775</v>
      </c>
      <c r="B110" s="287"/>
      <c r="C110" s="287"/>
      <c r="D110" s="287"/>
      <c r="E110" s="287"/>
      <c r="F110" s="287"/>
      <c r="G110" s="287"/>
      <c r="H110" s="287"/>
      <c r="I110" s="287"/>
      <c r="J110" s="287"/>
    </row>
    <row r="111" spans="1:10" ht="16.5" customHeight="1" thickBot="1">
      <c r="A111" s="249"/>
      <c r="B111" s="250"/>
      <c r="C111" s="249"/>
      <c r="D111" s="249"/>
      <c r="E111" s="249"/>
      <c r="F111" s="251"/>
      <c r="G111" s="249"/>
      <c r="H111" s="251"/>
      <c r="I111" s="308" t="s">
        <v>772</v>
      </c>
      <c r="J111" s="308"/>
    </row>
    <row r="112" spans="1:10" ht="16.899999999999999" customHeight="1" thickBot="1">
      <c r="A112" s="150">
        <v>75</v>
      </c>
      <c r="B112" s="151"/>
      <c r="C112" s="147" t="s">
        <v>442</v>
      </c>
      <c r="D112" s="150" t="s">
        <v>3</v>
      </c>
      <c r="E112" s="150">
        <v>37</v>
      </c>
      <c r="F112" s="148">
        <v>3700</v>
      </c>
      <c r="G112" s="147">
        <f t="shared" si="7"/>
        <v>37</v>
      </c>
      <c r="H112" s="148">
        <f t="shared" si="8"/>
        <v>1850</v>
      </c>
      <c r="I112" s="147">
        <f t="shared" si="5"/>
        <v>37</v>
      </c>
      <c r="J112" s="149">
        <f t="shared" si="6"/>
        <v>1850</v>
      </c>
    </row>
    <row r="113" spans="1:10" ht="16.899999999999999" customHeight="1">
      <c r="A113" s="244">
        <v>76</v>
      </c>
      <c r="B113" s="245"/>
      <c r="C113" s="246" t="s">
        <v>443</v>
      </c>
      <c r="D113" s="244" t="s">
        <v>444</v>
      </c>
      <c r="E113" s="244">
        <v>7</v>
      </c>
      <c r="F113" s="247">
        <v>840</v>
      </c>
      <c r="G113" s="246">
        <f t="shared" si="7"/>
        <v>7</v>
      </c>
      <c r="H113" s="247">
        <f t="shared" si="8"/>
        <v>420</v>
      </c>
      <c r="I113" s="246">
        <f t="shared" si="5"/>
        <v>7</v>
      </c>
      <c r="J113" s="248">
        <f t="shared" si="6"/>
        <v>420</v>
      </c>
    </row>
    <row r="114" spans="1:10" ht="16.899999999999999" customHeight="1" thickBot="1">
      <c r="A114" s="150">
        <v>77</v>
      </c>
      <c r="B114" s="151"/>
      <c r="C114" s="147" t="s">
        <v>445</v>
      </c>
      <c r="D114" s="150" t="s">
        <v>446</v>
      </c>
      <c r="E114" s="150">
        <v>3</v>
      </c>
      <c r="F114" s="148">
        <v>450</v>
      </c>
      <c r="G114" s="147">
        <f t="shared" si="7"/>
        <v>3</v>
      </c>
      <c r="H114" s="148">
        <f t="shared" si="8"/>
        <v>225</v>
      </c>
      <c r="I114" s="147">
        <f t="shared" si="5"/>
        <v>3</v>
      </c>
      <c r="J114" s="149">
        <f t="shared" si="6"/>
        <v>225</v>
      </c>
    </row>
    <row r="115" spans="1:10" ht="16.899999999999999" customHeight="1" thickBot="1">
      <c r="A115" s="150">
        <v>78</v>
      </c>
      <c r="B115" s="151"/>
      <c r="C115" s="147" t="s">
        <v>447</v>
      </c>
      <c r="D115" s="150" t="s">
        <v>2</v>
      </c>
      <c r="E115" s="150">
        <v>60</v>
      </c>
      <c r="F115" s="148">
        <v>15000</v>
      </c>
      <c r="G115" s="147">
        <f t="shared" si="7"/>
        <v>60</v>
      </c>
      <c r="H115" s="148">
        <f t="shared" si="8"/>
        <v>7500</v>
      </c>
      <c r="I115" s="147">
        <f t="shared" si="5"/>
        <v>60</v>
      </c>
      <c r="J115" s="149">
        <f t="shared" si="6"/>
        <v>7500</v>
      </c>
    </row>
    <row r="116" spans="1:10" s="33" customFormat="1" ht="16.899999999999999" customHeight="1" thickBot="1">
      <c r="A116" s="153"/>
      <c r="B116" s="154"/>
      <c r="C116" s="155" t="s">
        <v>260</v>
      </c>
      <c r="D116" s="153"/>
      <c r="E116" s="153">
        <f t="shared" ref="E116:J116" si="9">SUM(E32:E115)</f>
        <v>429.4</v>
      </c>
      <c r="F116" s="156">
        <f t="shared" si="9"/>
        <v>202913</v>
      </c>
      <c r="G116" s="155">
        <f t="shared" si="9"/>
        <v>429.4</v>
      </c>
      <c r="H116" s="156">
        <f t="shared" si="9"/>
        <v>101456.5</v>
      </c>
      <c r="I116" s="155">
        <f t="shared" si="9"/>
        <v>429.4</v>
      </c>
      <c r="J116" s="157">
        <f t="shared" si="9"/>
        <v>101456.5</v>
      </c>
    </row>
    <row r="117" spans="1:10" s="33" customFormat="1" ht="16.899999999999999" customHeight="1" thickBot="1">
      <c r="A117" s="153"/>
      <c r="B117" s="154"/>
      <c r="C117" s="155" t="s">
        <v>76</v>
      </c>
      <c r="D117" s="173"/>
      <c r="E117" s="153">
        <f t="shared" ref="E117:J117" si="10">E116+E30+E23</f>
        <v>449.4</v>
      </c>
      <c r="F117" s="174">
        <f t="shared" si="10"/>
        <v>277519</v>
      </c>
      <c r="G117" s="153">
        <f t="shared" si="10"/>
        <v>449.4</v>
      </c>
      <c r="H117" s="153">
        <f t="shared" si="10"/>
        <v>176062.5</v>
      </c>
      <c r="I117" s="153">
        <f t="shared" si="10"/>
        <v>449.4</v>
      </c>
      <c r="J117" s="153">
        <f t="shared" si="10"/>
        <v>101456.5</v>
      </c>
    </row>
    <row r="119" spans="1:10" ht="54.6" customHeight="1"/>
    <row r="120" spans="1:10" ht="14.45" customHeight="1"/>
    <row r="122" spans="1:10">
      <c r="C122" s="228"/>
      <c r="D122" s="228"/>
      <c r="E122" s="228"/>
      <c r="F122" s="229"/>
      <c r="G122" s="228"/>
      <c r="H122" s="229"/>
      <c r="I122" s="135"/>
      <c r="J122" s="230"/>
    </row>
    <row r="123" spans="1:10">
      <c r="C123" s="108"/>
      <c r="D123" s="108"/>
      <c r="E123" s="108"/>
      <c r="F123" s="227"/>
      <c r="G123" s="108"/>
      <c r="H123" s="227"/>
      <c r="J123" s="63"/>
    </row>
    <row r="133" spans="1:10" ht="14.45" customHeight="1"/>
    <row r="134" spans="1:10" ht="14.45" customHeight="1"/>
    <row r="136" spans="1:10" ht="6" customHeight="1"/>
    <row r="137" spans="1:10" ht="60" customHeight="1">
      <c r="A137" s="287" t="s">
        <v>775</v>
      </c>
      <c r="B137" s="287"/>
      <c r="C137" s="287"/>
      <c r="D137" s="287"/>
      <c r="E137" s="287"/>
      <c r="F137" s="287"/>
      <c r="G137" s="287"/>
      <c r="H137" s="287"/>
      <c r="I137" s="287"/>
      <c r="J137" s="287"/>
    </row>
    <row r="138" spans="1:10" ht="14.45" customHeight="1"/>
    <row r="139" spans="1:10" ht="14.45" customHeight="1"/>
    <row r="140" spans="1:10" ht="14.45" customHeight="1"/>
    <row r="141" spans="1:10" ht="14.45" customHeight="1"/>
    <row r="144" spans="1:10" ht="14.45" customHeight="1"/>
    <row r="145" ht="14.45" customHeight="1"/>
    <row r="146" ht="14.45" customHeight="1"/>
    <row r="147" ht="14.45" customHeight="1"/>
    <row r="148" ht="14.45" customHeight="1"/>
  </sheetData>
  <mergeCells count="23">
    <mergeCell ref="A137:J137"/>
    <mergeCell ref="A82:J82"/>
    <mergeCell ref="I83:J83"/>
    <mergeCell ref="A110:J110"/>
    <mergeCell ref="I111:J111"/>
    <mergeCell ref="I56:J56"/>
    <mergeCell ref="A26:J26"/>
    <mergeCell ref="I27:J27"/>
    <mergeCell ref="A55:J55"/>
    <mergeCell ref="A3:A6"/>
    <mergeCell ref="B3:B6"/>
    <mergeCell ref="A2:J2"/>
    <mergeCell ref="G3:H4"/>
    <mergeCell ref="I3:J4"/>
    <mergeCell ref="C3:C6"/>
    <mergeCell ref="F5:F6"/>
    <mergeCell ref="E3:F4"/>
    <mergeCell ref="H5:H6"/>
    <mergeCell ref="I5:I6"/>
    <mergeCell ref="J5:J6"/>
    <mergeCell ref="E5:E6"/>
    <mergeCell ref="I1:J1"/>
    <mergeCell ref="G5:G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rstPageNumber="15" orientation="landscape" useFirstPageNumber="1" horizontalDpi="180" verticalDpi="180" r:id="rId1"/>
  <headerFooter>
    <oddHeader>&amp;C&amp;"Times New Roman,обычный"&amp;P із 34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191"/>
  <sheetViews>
    <sheetView view="pageLayout" workbookViewId="0">
      <selection activeCell="A191" sqref="A191:J191"/>
    </sheetView>
  </sheetViews>
  <sheetFormatPr defaultRowHeight="15"/>
  <cols>
    <col min="1" max="1" width="3.7109375" style="9" customWidth="1"/>
    <col min="2" max="2" width="14.5703125" customWidth="1"/>
    <col min="3" max="3" width="29" style="52" customWidth="1"/>
    <col min="6" max="6" width="11.28515625" style="63" customWidth="1"/>
    <col min="8" max="8" width="13.42578125" style="63" customWidth="1"/>
    <col min="9" max="9" width="10.140625" bestFit="1" customWidth="1"/>
    <col min="10" max="10" width="12.7109375" style="63" customWidth="1"/>
    <col min="12" max="12" width="10.28515625" bestFit="1" customWidth="1"/>
  </cols>
  <sheetData>
    <row r="1" spans="1:10" ht="18.75" customHeight="1" thickBot="1">
      <c r="A1" s="279" t="s">
        <v>770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s="3" customFormat="1">
      <c r="A2" s="300" t="s">
        <v>773</v>
      </c>
      <c r="B2" s="298" t="s">
        <v>5</v>
      </c>
      <c r="C2" s="298" t="s">
        <v>6</v>
      </c>
      <c r="D2" s="54" t="s">
        <v>7</v>
      </c>
      <c r="E2" s="295" t="s">
        <v>8</v>
      </c>
      <c r="F2" s="255"/>
      <c r="G2" s="295" t="s">
        <v>9</v>
      </c>
      <c r="H2" s="255"/>
      <c r="I2" s="295" t="s">
        <v>10</v>
      </c>
      <c r="J2" s="255"/>
    </row>
    <row r="3" spans="1:10" s="3" customFormat="1" ht="15.75" thickBot="1">
      <c r="A3" s="301"/>
      <c r="B3" s="306"/>
      <c r="C3" s="306"/>
      <c r="D3" s="143" t="s">
        <v>11</v>
      </c>
      <c r="E3" s="296"/>
      <c r="F3" s="297"/>
      <c r="G3" s="296"/>
      <c r="H3" s="297"/>
      <c r="I3" s="296"/>
      <c r="J3" s="297"/>
    </row>
    <row r="4" spans="1:10" s="3" customFormat="1">
      <c r="A4" s="301"/>
      <c r="B4" s="306"/>
      <c r="C4" s="306"/>
      <c r="D4" s="143"/>
      <c r="E4" s="298" t="s">
        <v>0</v>
      </c>
      <c r="F4" s="261" t="s">
        <v>774</v>
      </c>
      <c r="G4" s="298" t="s">
        <v>0</v>
      </c>
      <c r="H4" s="261" t="s">
        <v>774</v>
      </c>
      <c r="I4" s="298" t="s">
        <v>0</v>
      </c>
      <c r="J4" s="261" t="s">
        <v>774</v>
      </c>
    </row>
    <row r="5" spans="1:10" s="3" customFormat="1" ht="15.75" thickBot="1">
      <c r="A5" s="302"/>
      <c r="B5" s="307"/>
      <c r="C5" s="307"/>
      <c r="D5" s="144"/>
      <c r="E5" s="299"/>
      <c r="F5" s="288"/>
      <c r="G5" s="299"/>
      <c r="H5" s="288"/>
      <c r="I5" s="299"/>
      <c r="J5" s="288"/>
    </row>
    <row r="6" spans="1:10" ht="16.5" thickBot="1">
      <c r="A6" s="160"/>
      <c r="B6" s="151"/>
      <c r="C6" s="147" t="s">
        <v>448</v>
      </c>
      <c r="D6" s="161"/>
      <c r="E6" s="2"/>
      <c r="F6" s="80"/>
      <c r="G6" s="2"/>
      <c r="H6" s="80"/>
      <c r="I6" s="2"/>
      <c r="J6" s="80"/>
    </row>
    <row r="7" spans="1:10" ht="15.75" thickBot="1">
      <c r="A7" s="160">
        <v>1</v>
      </c>
      <c r="B7" s="151">
        <v>101490001</v>
      </c>
      <c r="C7" s="147" t="s">
        <v>449</v>
      </c>
      <c r="D7" s="147" t="s">
        <v>2</v>
      </c>
      <c r="E7" s="145">
        <v>1</v>
      </c>
      <c r="F7" s="152">
        <v>1119</v>
      </c>
      <c r="G7" s="147">
        <f>E7</f>
        <v>1</v>
      </c>
      <c r="H7" s="148">
        <f>F7</f>
        <v>1119</v>
      </c>
      <c r="I7" s="147">
        <f>E7</f>
        <v>1</v>
      </c>
      <c r="J7" s="148">
        <f>F7-H7</f>
        <v>0</v>
      </c>
    </row>
    <row r="8" spans="1:10" ht="15.75" thickBot="1">
      <c r="A8" s="160">
        <v>2</v>
      </c>
      <c r="B8" s="151">
        <v>101490002</v>
      </c>
      <c r="C8" s="147" t="s">
        <v>450</v>
      </c>
      <c r="D8" s="147" t="s">
        <v>2</v>
      </c>
      <c r="E8" s="150">
        <v>1</v>
      </c>
      <c r="F8" s="148">
        <v>834</v>
      </c>
      <c r="G8" s="147">
        <f t="shared" ref="G8:H32" si="0">E8</f>
        <v>1</v>
      </c>
      <c r="H8" s="148">
        <f t="shared" si="0"/>
        <v>834</v>
      </c>
      <c r="I8" s="147">
        <f t="shared" ref="I8:I32" si="1">E8</f>
        <v>1</v>
      </c>
      <c r="J8" s="148">
        <f t="shared" ref="J8:J33" si="2">F8-H8</f>
        <v>0</v>
      </c>
    </row>
    <row r="9" spans="1:10" ht="15.75" thickBot="1">
      <c r="A9" s="160">
        <v>3</v>
      </c>
      <c r="B9" s="151">
        <v>101490005</v>
      </c>
      <c r="C9" s="147" t="s">
        <v>451</v>
      </c>
      <c r="D9" s="147" t="s">
        <v>2</v>
      </c>
      <c r="E9" s="158">
        <v>1</v>
      </c>
      <c r="F9" s="159">
        <v>2205</v>
      </c>
      <c r="G9" s="147">
        <f t="shared" si="0"/>
        <v>1</v>
      </c>
      <c r="H9" s="148">
        <f t="shared" si="0"/>
        <v>2205</v>
      </c>
      <c r="I9" s="147">
        <f t="shared" si="1"/>
        <v>1</v>
      </c>
      <c r="J9" s="148">
        <f t="shared" si="2"/>
        <v>0</v>
      </c>
    </row>
    <row r="10" spans="1:10" ht="15.75" thickBot="1">
      <c r="A10" s="160"/>
      <c r="B10" s="151"/>
      <c r="C10" s="162" t="s">
        <v>452</v>
      </c>
      <c r="D10" s="162" t="s">
        <v>2</v>
      </c>
      <c r="E10" s="163">
        <v>2</v>
      </c>
      <c r="F10" s="192">
        <v>194</v>
      </c>
      <c r="G10" s="151">
        <f t="shared" si="0"/>
        <v>2</v>
      </c>
      <c r="H10" s="193">
        <f t="shared" si="0"/>
        <v>194</v>
      </c>
      <c r="I10" s="151">
        <f t="shared" si="1"/>
        <v>2</v>
      </c>
      <c r="J10" s="193">
        <f t="shared" si="2"/>
        <v>0</v>
      </c>
    </row>
    <row r="11" spans="1:10" ht="15.75" thickBot="1">
      <c r="A11" s="160"/>
      <c r="B11" s="151"/>
      <c r="C11" s="162" t="s">
        <v>453</v>
      </c>
      <c r="D11" s="162" t="s">
        <v>2</v>
      </c>
      <c r="E11" s="163">
        <v>1</v>
      </c>
      <c r="F11" s="192">
        <v>392</v>
      </c>
      <c r="G11" s="151">
        <f t="shared" si="0"/>
        <v>1</v>
      </c>
      <c r="H11" s="193">
        <f t="shared" si="0"/>
        <v>392</v>
      </c>
      <c r="I11" s="151">
        <f t="shared" si="1"/>
        <v>1</v>
      </c>
      <c r="J11" s="193">
        <f t="shared" si="2"/>
        <v>0</v>
      </c>
    </row>
    <row r="12" spans="1:10" ht="15.75" thickBot="1">
      <c r="A12" s="160"/>
      <c r="B12" s="151"/>
      <c r="C12" s="162" t="s">
        <v>454</v>
      </c>
      <c r="D12" s="162" t="s">
        <v>2</v>
      </c>
      <c r="E12" s="163">
        <v>2</v>
      </c>
      <c r="F12" s="192">
        <v>482</v>
      </c>
      <c r="G12" s="151">
        <f t="shared" si="0"/>
        <v>2</v>
      </c>
      <c r="H12" s="193">
        <f t="shared" si="0"/>
        <v>482</v>
      </c>
      <c r="I12" s="151">
        <f t="shared" si="1"/>
        <v>2</v>
      </c>
      <c r="J12" s="193">
        <f t="shared" si="2"/>
        <v>0</v>
      </c>
    </row>
    <row r="13" spans="1:10" ht="15.75" thickBot="1">
      <c r="A13" s="160"/>
      <c r="B13" s="151"/>
      <c r="C13" s="162" t="s">
        <v>455</v>
      </c>
      <c r="D13" s="162" t="s">
        <v>2</v>
      </c>
      <c r="E13" s="163">
        <v>1</v>
      </c>
      <c r="F13" s="192">
        <v>90</v>
      </c>
      <c r="G13" s="151">
        <f t="shared" si="0"/>
        <v>1</v>
      </c>
      <c r="H13" s="193">
        <f t="shared" si="0"/>
        <v>90</v>
      </c>
      <c r="I13" s="151">
        <f t="shared" si="1"/>
        <v>1</v>
      </c>
      <c r="J13" s="193">
        <f t="shared" si="2"/>
        <v>0</v>
      </c>
    </row>
    <row r="14" spans="1:10" ht="15.75" thickBot="1">
      <c r="A14" s="160"/>
      <c r="B14" s="151"/>
      <c r="C14" s="162" t="s">
        <v>456</v>
      </c>
      <c r="D14" s="162" t="s">
        <v>2</v>
      </c>
      <c r="E14" s="163">
        <v>1</v>
      </c>
      <c r="F14" s="192">
        <v>121</v>
      </c>
      <c r="G14" s="151">
        <f t="shared" si="0"/>
        <v>1</v>
      </c>
      <c r="H14" s="193">
        <f t="shared" si="0"/>
        <v>121</v>
      </c>
      <c r="I14" s="151">
        <f t="shared" si="1"/>
        <v>1</v>
      </c>
      <c r="J14" s="193">
        <f t="shared" si="2"/>
        <v>0</v>
      </c>
    </row>
    <row r="15" spans="1:10" ht="15.75" thickBot="1">
      <c r="A15" s="160"/>
      <c r="B15" s="151"/>
      <c r="C15" s="162" t="s">
        <v>457</v>
      </c>
      <c r="D15" s="162" t="s">
        <v>2</v>
      </c>
      <c r="E15" s="163">
        <v>1</v>
      </c>
      <c r="F15" s="192">
        <v>442</v>
      </c>
      <c r="G15" s="151">
        <f t="shared" si="0"/>
        <v>1</v>
      </c>
      <c r="H15" s="193">
        <f t="shared" si="0"/>
        <v>442</v>
      </c>
      <c r="I15" s="151">
        <f t="shared" si="1"/>
        <v>1</v>
      </c>
      <c r="J15" s="193">
        <f t="shared" si="2"/>
        <v>0</v>
      </c>
    </row>
    <row r="16" spans="1:10" ht="15.75" thickBot="1">
      <c r="A16" s="160"/>
      <c r="B16" s="151"/>
      <c r="C16" s="162" t="s">
        <v>458</v>
      </c>
      <c r="D16" s="162" t="s">
        <v>2</v>
      </c>
      <c r="E16" s="163">
        <v>1</v>
      </c>
      <c r="F16" s="192">
        <v>224</v>
      </c>
      <c r="G16" s="151">
        <f t="shared" si="0"/>
        <v>1</v>
      </c>
      <c r="H16" s="193">
        <f t="shared" si="0"/>
        <v>224</v>
      </c>
      <c r="I16" s="151">
        <f t="shared" si="1"/>
        <v>1</v>
      </c>
      <c r="J16" s="193">
        <f t="shared" si="2"/>
        <v>0</v>
      </c>
    </row>
    <row r="17" spans="1:10" ht="15.75" thickBot="1">
      <c r="A17" s="160"/>
      <c r="B17" s="151"/>
      <c r="C17" s="162" t="s">
        <v>459</v>
      </c>
      <c r="D17" s="162" t="s">
        <v>2</v>
      </c>
      <c r="E17" s="163">
        <v>1</v>
      </c>
      <c r="F17" s="192">
        <v>260</v>
      </c>
      <c r="G17" s="151">
        <f t="shared" si="0"/>
        <v>1</v>
      </c>
      <c r="H17" s="193">
        <f t="shared" si="0"/>
        <v>260</v>
      </c>
      <c r="I17" s="151">
        <f t="shared" si="1"/>
        <v>1</v>
      </c>
      <c r="J17" s="193">
        <f t="shared" si="2"/>
        <v>0</v>
      </c>
    </row>
    <row r="18" spans="1:10" ht="15.75" thickBot="1">
      <c r="A18" s="160">
        <v>4</v>
      </c>
      <c r="B18" s="151" t="s">
        <v>460</v>
      </c>
      <c r="C18" s="147" t="s">
        <v>461</v>
      </c>
      <c r="D18" s="147" t="s">
        <v>2</v>
      </c>
      <c r="E18" s="150">
        <v>2</v>
      </c>
      <c r="F18" s="148">
        <v>5718</v>
      </c>
      <c r="G18" s="147">
        <f t="shared" si="0"/>
        <v>2</v>
      </c>
      <c r="H18" s="148">
        <f t="shared" si="0"/>
        <v>5718</v>
      </c>
      <c r="I18" s="147">
        <f t="shared" si="1"/>
        <v>2</v>
      </c>
      <c r="J18" s="148">
        <f t="shared" si="2"/>
        <v>0</v>
      </c>
    </row>
    <row r="19" spans="1:10" ht="15.75" thickBot="1">
      <c r="A19" s="160">
        <v>5</v>
      </c>
      <c r="B19" s="151">
        <v>101490008</v>
      </c>
      <c r="C19" s="147" t="s">
        <v>450</v>
      </c>
      <c r="D19" s="147" t="s">
        <v>2</v>
      </c>
      <c r="E19" s="150">
        <v>1</v>
      </c>
      <c r="F19" s="148">
        <v>1152</v>
      </c>
      <c r="G19" s="147">
        <f t="shared" si="0"/>
        <v>1</v>
      </c>
      <c r="H19" s="148">
        <f t="shared" si="0"/>
        <v>1152</v>
      </c>
      <c r="I19" s="147">
        <f t="shared" si="1"/>
        <v>1</v>
      </c>
      <c r="J19" s="148">
        <f t="shared" si="2"/>
        <v>0</v>
      </c>
    </row>
    <row r="20" spans="1:10" ht="15.75" thickBot="1">
      <c r="A20" s="160">
        <v>6</v>
      </c>
      <c r="B20" s="151">
        <v>101490009</v>
      </c>
      <c r="C20" s="147" t="s">
        <v>450</v>
      </c>
      <c r="D20" s="147" t="s">
        <v>2</v>
      </c>
      <c r="E20" s="150">
        <v>1</v>
      </c>
      <c r="F20" s="148">
        <v>1354</v>
      </c>
      <c r="G20" s="147">
        <f t="shared" si="0"/>
        <v>1</v>
      </c>
      <c r="H20" s="148">
        <f t="shared" si="0"/>
        <v>1354</v>
      </c>
      <c r="I20" s="147">
        <f t="shared" si="1"/>
        <v>1</v>
      </c>
      <c r="J20" s="148">
        <f t="shared" si="2"/>
        <v>0</v>
      </c>
    </row>
    <row r="21" spans="1:10" ht="15.75" thickBot="1">
      <c r="A21" s="160">
        <v>7</v>
      </c>
      <c r="B21" s="151">
        <v>101490013</v>
      </c>
      <c r="C21" s="147" t="s">
        <v>462</v>
      </c>
      <c r="D21" s="147" t="s">
        <v>2</v>
      </c>
      <c r="E21" s="150">
        <v>1</v>
      </c>
      <c r="F21" s="148">
        <v>560</v>
      </c>
      <c r="G21" s="147">
        <f t="shared" si="0"/>
        <v>1</v>
      </c>
      <c r="H21" s="148">
        <f t="shared" si="0"/>
        <v>560</v>
      </c>
      <c r="I21" s="147">
        <f t="shared" si="1"/>
        <v>1</v>
      </c>
      <c r="J21" s="148">
        <f t="shared" si="2"/>
        <v>0</v>
      </c>
    </row>
    <row r="22" spans="1:10" ht="15.75" thickBot="1">
      <c r="A22" s="160">
        <v>8</v>
      </c>
      <c r="B22" s="151">
        <v>101490014</v>
      </c>
      <c r="C22" s="147" t="s">
        <v>462</v>
      </c>
      <c r="D22" s="147" t="s">
        <v>2</v>
      </c>
      <c r="E22" s="150">
        <v>1</v>
      </c>
      <c r="F22" s="148">
        <v>556</v>
      </c>
      <c r="G22" s="147">
        <f t="shared" si="0"/>
        <v>1</v>
      </c>
      <c r="H22" s="148">
        <f t="shared" si="0"/>
        <v>556</v>
      </c>
      <c r="I22" s="147">
        <f t="shared" si="1"/>
        <v>1</v>
      </c>
      <c r="J22" s="148">
        <f t="shared" si="2"/>
        <v>0</v>
      </c>
    </row>
    <row r="23" spans="1:10" ht="15.75" thickBot="1">
      <c r="A23" s="160">
        <v>9</v>
      </c>
      <c r="B23" s="151">
        <v>101490015</v>
      </c>
      <c r="C23" s="147" t="s">
        <v>463</v>
      </c>
      <c r="D23" s="147" t="s">
        <v>2</v>
      </c>
      <c r="E23" s="150">
        <v>1</v>
      </c>
      <c r="F23" s="148">
        <v>1670</v>
      </c>
      <c r="G23" s="147">
        <f t="shared" si="0"/>
        <v>1</v>
      </c>
      <c r="H23" s="148">
        <f t="shared" si="0"/>
        <v>1670</v>
      </c>
      <c r="I23" s="147">
        <f t="shared" si="1"/>
        <v>1</v>
      </c>
      <c r="J23" s="148">
        <f t="shared" si="2"/>
        <v>0</v>
      </c>
    </row>
    <row r="24" spans="1:10" ht="15.75" thickBot="1">
      <c r="A24" s="160">
        <v>10</v>
      </c>
      <c r="B24" s="151" t="s">
        <v>464</v>
      </c>
      <c r="C24" s="147" t="s">
        <v>465</v>
      </c>
      <c r="D24" s="147" t="s">
        <v>2</v>
      </c>
      <c r="E24" s="150">
        <v>2</v>
      </c>
      <c r="F24" s="148">
        <v>15130</v>
      </c>
      <c r="G24" s="147">
        <f t="shared" si="0"/>
        <v>2</v>
      </c>
      <c r="H24" s="148">
        <v>756.48</v>
      </c>
      <c r="I24" s="147">
        <f t="shared" si="1"/>
        <v>2</v>
      </c>
      <c r="J24" s="148">
        <f t="shared" si="2"/>
        <v>14373.52</v>
      </c>
    </row>
    <row r="25" spans="1:10" ht="15.75" thickBot="1">
      <c r="A25" s="160">
        <v>11</v>
      </c>
      <c r="B25" s="151">
        <v>101490017</v>
      </c>
      <c r="C25" s="147" t="s">
        <v>466</v>
      </c>
      <c r="D25" s="147" t="s">
        <v>2</v>
      </c>
      <c r="E25" s="150">
        <v>1</v>
      </c>
      <c r="F25" s="148">
        <v>2382</v>
      </c>
      <c r="G25" s="147">
        <f t="shared" si="0"/>
        <v>1</v>
      </c>
      <c r="H25" s="148">
        <v>1847.25</v>
      </c>
      <c r="I25" s="147">
        <f t="shared" si="1"/>
        <v>1</v>
      </c>
      <c r="J25" s="148">
        <f t="shared" si="2"/>
        <v>534.75</v>
      </c>
    </row>
    <row r="26" spans="1:10" ht="15.75" thickBot="1">
      <c r="A26" s="160">
        <v>12</v>
      </c>
      <c r="B26" s="151">
        <v>101490018</v>
      </c>
      <c r="C26" s="147" t="s">
        <v>257</v>
      </c>
      <c r="D26" s="147" t="s">
        <v>2</v>
      </c>
      <c r="E26" s="150">
        <v>2</v>
      </c>
      <c r="F26" s="148">
        <v>2204</v>
      </c>
      <c r="G26" s="147">
        <f t="shared" si="0"/>
        <v>2</v>
      </c>
      <c r="H26" s="148">
        <v>1702.65</v>
      </c>
      <c r="I26" s="147">
        <f t="shared" si="1"/>
        <v>2</v>
      </c>
      <c r="J26" s="148">
        <f t="shared" si="2"/>
        <v>501.34999999999991</v>
      </c>
    </row>
    <row r="27" spans="1:10" ht="78" customHeight="1">
      <c r="A27" s="287" t="s">
        <v>775</v>
      </c>
      <c r="B27" s="287"/>
      <c r="C27" s="287"/>
      <c r="D27" s="287"/>
      <c r="E27" s="287"/>
      <c r="F27" s="287"/>
      <c r="G27" s="287"/>
      <c r="H27" s="287"/>
      <c r="I27" s="287"/>
      <c r="J27" s="287"/>
    </row>
    <row r="28" spans="1:10" ht="15.75" thickBot="1">
      <c r="A28" s="160">
        <v>13</v>
      </c>
      <c r="B28" s="151">
        <v>101490019</v>
      </c>
      <c r="C28" s="147" t="s">
        <v>467</v>
      </c>
      <c r="D28" s="147" t="s">
        <v>2</v>
      </c>
      <c r="E28" s="150">
        <v>1</v>
      </c>
      <c r="F28" s="148">
        <v>3500</v>
      </c>
      <c r="G28" s="147">
        <f t="shared" si="0"/>
        <v>1</v>
      </c>
      <c r="H28" s="148">
        <v>2010.65</v>
      </c>
      <c r="I28" s="147">
        <f t="shared" si="1"/>
        <v>1</v>
      </c>
      <c r="J28" s="148">
        <f t="shared" si="2"/>
        <v>1489.35</v>
      </c>
    </row>
    <row r="29" spans="1:10" ht="15.75" thickBot="1">
      <c r="A29" s="160">
        <v>14</v>
      </c>
      <c r="B29" s="151">
        <v>10490020</v>
      </c>
      <c r="C29" s="147" t="s">
        <v>468</v>
      </c>
      <c r="D29" s="147" t="s">
        <v>2</v>
      </c>
      <c r="E29" s="150">
        <v>1</v>
      </c>
      <c r="F29" s="148">
        <v>6425</v>
      </c>
      <c r="G29" s="147">
        <f t="shared" si="0"/>
        <v>1</v>
      </c>
      <c r="H29" s="148">
        <v>3700.3</v>
      </c>
      <c r="I29" s="147">
        <f t="shared" si="1"/>
        <v>1</v>
      </c>
      <c r="J29" s="148">
        <f t="shared" si="2"/>
        <v>2724.7</v>
      </c>
    </row>
    <row r="30" spans="1:10" ht="15.75" thickBot="1">
      <c r="A30" s="160">
        <v>15</v>
      </c>
      <c r="B30" s="151">
        <v>10490004</v>
      </c>
      <c r="C30" s="147" t="s">
        <v>469</v>
      </c>
      <c r="D30" s="147" t="s">
        <v>2</v>
      </c>
      <c r="E30" s="150">
        <v>1</v>
      </c>
      <c r="F30" s="148">
        <v>1468</v>
      </c>
      <c r="G30" s="147">
        <f t="shared" si="0"/>
        <v>1</v>
      </c>
      <c r="H30" s="148">
        <f t="shared" si="0"/>
        <v>1468</v>
      </c>
      <c r="I30" s="147">
        <f t="shared" si="1"/>
        <v>1</v>
      </c>
      <c r="J30" s="148">
        <f t="shared" si="2"/>
        <v>0</v>
      </c>
    </row>
    <row r="31" spans="1:10" ht="15.75" thickBot="1">
      <c r="A31" s="160">
        <v>16</v>
      </c>
      <c r="B31" s="151">
        <v>101490005</v>
      </c>
      <c r="C31" s="147" t="s">
        <v>470</v>
      </c>
      <c r="D31" s="147" t="s">
        <v>2</v>
      </c>
      <c r="E31" s="150">
        <v>1</v>
      </c>
      <c r="F31" s="148">
        <v>10950</v>
      </c>
      <c r="G31" s="147">
        <f t="shared" si="0"/>
        <v>1</v>
      </c>
      <c r="H31" s="148">
        <v>3193.75</v>
      </c>
      <c r="I31" s="147">
        <f t="shared" si="1"/>
        <v>1</v>
      </c>
      <c r="J31" s="148">
        <f t="shared" si="2"/>
        <v>7756.25</v>
      </c>
    </row>
    <row r="32" spans="1:10" ht="15.75" thickBot="1">
      <c r="A32" s="160">
        <v>17</v>
      </c>
      <c r="B32" s="151">
        <v>101490023</v>
      </c>
      <c r="C32" s="147" t="s">
        <v>471</v>
      </c>
      <c r="D32" s="147" t="s">
        <v>2</v>
      </c>
      <c r="E32" s="150">
        <v>1</v>
      </c>
      <c r="F32" s="148">
        <v>7950</v>
      </c>
      <c r="G32" s="147">
        <f t="shared" si="0"/>
        <v>1</v>
      </c>
      <c r="H32" s="148">
        <v>397.5</v>
      </c>
      <c r="I32" s="147">
        <f t="shared" si="1"/>
        <v>1</v>
      </c>
      <c r="J32" s="148">
        <f t="shared" si="2"/>
        <v>7552.5</v>
      </c>
    </row>
    <row r="33" spans="1:10" s="33" customFormat="1" ht="15.75" thickBot="1">
      <c r="A33" s="164"/>
      <c r="B33" s="154"/>
      <c r="C33" s="155" t="s">
        <v>32</v>
      </c>
      <c r="D33" s="155"/>
      <c r="E33" s="153">
        <v>20</v>
      </c>
      <c r="F33" s="156">
        <f>SUM(F18:F32,F7:F9)</f>
        <v>65177</v>
      </c>
      <c r="G33" s="155">
        <v>20</v>
      </c>
      <c r="H33" s="156">
        <f>SUM(H18:H32,H7:H9)</f>
        <v>30244.579999999998</v>
      </c>
      <c r="I33" s="155">
        <v>20</v>
      </c>
      <c r="J33" s="156">
        <f t="shared" si="2"/>
        <v>34932.42</v>
      </c>
    </row>
    <row r="34" spans="1:10" ht="15.75" thickBot="1">
      <c r="A34" s="160"/>
      <c r="B34" s="151"/>
      <c r="C34" s="147"/>
      <c r="D34" s="147"/>
      <c r="E34" s="150"/>
      <c r="F34" s="148"/>
      <c r="G34" s="147"/>
      <c r="H34" s="148"/>
      <c r="I34" s="147"/>
      <c r="J34" s="148"/>
    </row>
    <row r="35" spans="1:10" ht="15.75" thickBot="1">
      <c r="A35" s="160"/>
      <c r="B35" s="151"/>
      <c r="C35" s="147">
        <v>1016</v>
      </c>
      <c r="D35" s="147"/>
      <c r="E35" s="150"/>
      <c r="F35" s="148"/>
      <c r="G35" s="147"/>
      <c r="H35" s="148"/>
      <c r="I35" s="147"/>
      <c r="J35" s="148"/>
    </row>
    <row r="36" spans="1:10" ht="15.75" thickBot="1">
      <c r="A36" s="160">
        <v>1</v>
      </c>
      <c r="B36" s="151">
        <v>101630002</v>
      </c>
      <c r="C36" s="147" t="s">
        <v>472</v>
      </c>
      <c r="D36" s="147" t="s">
        <v>2</v>
      </c>
      <c r="E36" s="150">
        <v>1</v>
      </c>
      <c r="F36" s="148">
        <v>2350</v>
      </c>
      <c r="G36" s="147">
        <v>1</v>
      </c>
      <c r="H36" s="148">
        <v>914.55</v>
      </c>
      <c r="I36" s="147">
        <v>1</v>
      </c>
      <c r="J36" s="148">
        <f>F36-H36</f>
        <v>1435.45</v>
      </c>
    </row>
    <row r="37" spans="1:10" ht="15.75" thickBot="1">
      <c r="A37" s="165"/>
      <c r="B37" s="162"/>
      <c r="C37" s="155" t="s">
        <v>125</v>
      </c>
      <c r="D37" s="155"/>
      <c r="E37" s="153">
        <v>1</v>
      </c>
      <c r="F37" s="156">
        <v>2350</v>
      </c>
      <c r="G37" s="155">
        <f>SUM(G36)</f>
        <v>1</v>
      </c>
      <c r="H37" s="156">
        <f>SUM(H36)</f>
        <v>914.55</v>
      </c>
      <c r="I37" s="155">
        <f>SUM(I36)</f>
        <v>1</v>
      </c>
      <c r="J37" s="156">
        <f>SUM(J36)</f>
        <v>1435.45</v>
      </c>
    </row>
    <row r="38" spans="1:10" ht="16.5" thickBot="1">
      <c r="A38" s="160"/>
      <c r="B38" s="151"/>
      <c r="C38" s="147">
        <v>1018</v>
      </c>
      <c r="D38" s="2"/>
      <c r="E38" s="150"/>
      <c r="F38" s="148"/>
      <c r="G38" s="147"/>
      <c r="H38" s="148"/>
      <c r="I38" s="147"/>
      <c r="J38" s="148"/>
    </row>
    <row r="39" spans="1:10" ht="26.25" thickBot="1">
      <c r="A39" s="160">
        <v>1</v>
      </c>
      <c r="B39" s="151"/>
      <c r="C39" s="147" t="s">
        <v>473</v>
      </c>
      <c r="D39" s="147" t="s">
        <v>2</v>
      </c>
      <c r="E39" s="150">
        <v>4</v>
      </c>
      <c r="F39" s="148">
        <v>123</v>
      </c>
      <c r="G39" s="147">
        <f>E39</f>
        <v>4</v>
      </c>
      <c r="H39" s="148">
        <f>F39/2</f>
        <v>61.5</v>
      </c>
      <c r="I39" s="147">
        <f>E39</f>
        <v>4</v>
      </c>
      <c r="J39" s="148">
        <f>F39-H39</f>
        <v>61.5</v>
      </c>
    </row>
    <row r="40" spans="1:10" ht="15.75" thickBot="1">
      <c r="A40" s="160">
        <v>2</v>
      </c>
      <c r="B40" s="151"/>
      <c r="C40" s="147" t="s">
        <v>474</v>
      </c>
      <c r="D40" s="147" t="s">
        <v>2</v>
      </c>
      <c r="E40" s="150">
        <v>6</v>
      </c>
      <c r="F40" s="148">
        <v>257</v>
      </c>
      <c r="G40" s="147">
        <f t="shared" ref="G40:G54" si="3">E40</f>
        <v>6</v>
      </c>
      <c r="H40" s="148">
        <f t="shared" ref="H40:H54" si="4">F40/2</f>
        <v>128.5</v>
      </c>
      <c r="I40" s="147">
        <f t="shared" ref="I40:I54" si="5">E40</f>
        <v>6</v>
      </c>
      <c r="J40" s="148">
        <f t="shared" ref="J40:J55" si="6">F40-H40</f>
        <v>128.5</v>
      </c>
    </row>
    <row r="41" spans="1:10" ht="12.75" customHeight="1" thickBot="1">
      <c r="A41" s="160">
        <v>3</v>
      </c>
      <c r="B41" s="151"/>
      <c r="C41" s="147" t="s">
        <v>475</v>
      </c>
      <c r="D41" s="147" t="s">
        <v>2</v>
      </c>
      <c r="E41" s="150">
        <v>13</v>
      </c>
      <c r="F41" s="148">
        <v>1224</v>
      </c>
      <c r="G41" s="147">
        <f t="shared" si="3"/>
        <v>13</v>
      </c>
      <c r="H41" s="148">
        <f t="shared" si="4"/>
        <v>612</v>
      </c>
      <c r="I41" s="147">
        <f t="shared" si="5"/>
        <v>13</v>
      </c>
      <c r="J41" s="148">
        <f t="shared" si="6"/>
        <v>612</v>
      </c>
    </row>
    <row r="42" spans="1:10" ht="15.75" thickBot="1">
      <c r="A42" s="160">
        <v>4</v>
      </c>
      <c r="B42" s="151"/>
      <c r="C42" s="147" t="s">
        <v>476</v>
      </c>
      <c r="D42" s="147" t="s">
        <v>2</v>
      </c>
      <c r="E42" s="150">
        <v>6</v>
      </c>
      <c r="F42" s="148">
        <v>240</v>
      </c>
      <c r="G42" s="147">
        <f t="shared" si="3"/>
        <v>6</v>
      </c>
      <c r="H42" s="148">
        <f t="shared" si="4"/>
        <v>120</v>
      </c>
      <c r="I42" s="147">
        <f t="shared" si="5"/>
        <v>6</v>
      </c>
      <c r="J42" s="148">
        <f t="shared" si="6"/>
        <v>120</v>
      </c>
    </row>
    <row r="43" spans="1:10" ht="13.5" customHeight="1" thickBot="1">
      <c r="A43" s="160">
        <v>5</v>
      </c>
      <c r="B43" s="151"/>
      <c r="C43" s="147" t="s">
        <v>477</v>
      </c>
      <c r="D43" s="147" t="s">
        <v>2</v>
      </c>
      <c r="E43" s="150">
        <v>6</v>
      </c>
      <c r="F43" s="148">
        <v>240</v>
      </c>
      <c r="G43" s="147">
        <f t="shared" si="3"/>
        <v>6</v>
      </c>
      <c r="H43" s="148">
        <f t="shared" si="4"/>
        <v>120</v>
      </c>
      <c r="I43" s="147">
        <f t="shared" si="5"/>
        <v>6</v>
      </c>
      <c r="J43" s="148">
        <f t="shared" si="6"/>
        <v>120</v>
      </c>
    </row>
    <row r="44" spans="1:10" ht="15.75" thickBot="1">
      <c r="A44" s="160">
        <v>6</v>
      </c>
      <c r="B44" s="151"/>
      <c r="C44" s="147" t="s">
        <v>478</v>
      </c>
      <c r="D44" s="147" t="s">
        <v>2</v>
      </c>
      <c r="E44" s="150">
        <v>1</v>
      </c>
      <c r="F44" s="148">
        <v>40</v>
      </c>
      <c r="G44" s="147">
        <f t="shared" si="3"/>
        <v>1</v>
      </c>
      <c r="H44" s="148">
        <f t="shared" si="4"/>
        <v>20</v>
      </c>
      <c r="I44" s="147">
        <f t="shared" si="5"/>
        <v>1</v>
      </c>
      <c r="J44" s="148">
        <f t="shared" si="6"/>
        <v>20</v>
      </c>
    </row>
    <row r="45" spans="1:10" ht="15.75" thickBot="1">
      <c r="A45" s="160">
        <v>7</v>
      </c>
      <c r="B45" s="151"/>
      <c r="C45" s="147" t="s">
        <v>479</v>
      </c>
      <c r="D45" s="147" t="s">
        <v>2</v>
      </c>
      <c r="E45" s="150">
        <v>10</v>
      </c>
      <c r="F45" s="148">
        <v>142</v>
      </c>
      <c r="G45" s="147">
        <f t="shared" si="3"/>
        <v>10</v>
      </c>
      <c r="H45" s="148">
        <f t="shared" si="4"/>
        <v>71</v>
      </c>
      <c r="I45" s="147">
        <f t="shared" si="5"/>
        <v>10</v>
      </c>
      <c r="J45" s="148">
        <f t="shared" si="6"/>
        <v>71</v>
      </c>
    </row>
    <row r="46" spans="1:10" ht="12.75" customHeight="1" thickBot="1">
      <c r="A46" s="160">
        <v>8</v>
      </c>
      <c r="B46" s="151"/>
      <c r="C46" s="147" t="s">
        <v>479</v>
      </c>
      <c r="D46" s="147" t="s">
        <v>2</v>
      </c>
      <c r="E46" s="150">
        <v>10</v>
      </c>
      <c r="F46" s="148">
        <v>184</v>
      </c>
      <c r="G46" s="147">
        <f t="shared" si="3"/>
        <v>10</v>
      </c>
      <c r="H46" s="148">
        <f t="shared" si="4"/>
        <v>92</v>
      </c>
      <c r="I46" s="147">
        <f t="shared" si="5"/>
        <v>10</v>
      </c>
      <c r="J46" s="148">
        <f t="shared" si="6"/>
        <v>92</v>
      </c>
    </row>
    <row r="47" spans="1:10" ht="15.75" thickBot="1">
      <c r="A47" s="160">
        <v>9</v>
      </c>
      <c r="B47" s="151"/>
      <c r="C47" s="147" t="s">
        <v>480</v>
      </c>
      <c r="D47" s="147" t="s">
        <v>2</v>
      </c>
      <c r="E47" s="150">
        <v>10</v>
      </c>
      <c r="F47" s="148">
        <v>100</v>
      </c>
      <c r="G47" s="147">
        <f t="shared" si="3"/>
        <v>10</v>
      </c>
      <c r="H47" s="148">
        <f t="shared" si="4"/>
        <v>50</v>
      </c>
      <c r="I47" s="147">
        <f t="shared" si="5"/>
        <v>10</v>
      </c>
      <c r="J47" s="148">
        <f t="shared" si="6"/>
        <v>50</v>
      </c>
    </row>
    <row r="48" spans="1:10" ht="15.75" thickBot="1">
      <c r="A48" s="160">
        <v>10</v>
      </c>
      <c r="B48" s="151"/>
      <c r="C48" s="147" t="s">
        <v>481</v>
      </c>
      <c r="D48" s="147" t="s">
        <v>2</v>
      </c>
      <c r="E48" s="150">
        <v>6</v>
      </c>
      <c r="F48" s="148">
        <v>120</v>
      </c>
      <c r="G48" s="147">
        <f t="shared" si="3"/>
        <v>6</v>
      </c>
      <c r="H48" s="148">
        <f t="shared" si="4"/>
        <v>60</v>
      </c>
      <c r="I48" s="147">
        <f t="shared" si="5"/>
        <v>6</v>
      </c>
      <c r="J48" s="148">
        <f t="shared" si="6"/>
        <v>60</v>
      </c>
    </row>
    <row r="49" spans="1:10" ht="15.75" thickBot="1">
      <c r="A49" s="160">
        <v>11</v>
      </c>
      <c r="B49" s="151"/>
      <c r="C49" s="147" t="s">
        <v>482</v>
      </c>
      <c r="D49" s="147" t="s">
        <v>2</v>
      </c>
      <c r="E49" s="150">
        <v>8</v>
      </c>
      <c r="F49" s="148">
        <v>690</v>
      </c>
      <c r="G49" s="147">
        <f t="shared" si="3"/>
        <v>8</v>
      </c>
      <c r="H49" s="148">
        <f t="shared" si="4"/>
        <v>345</v>
      </c>
      <c r="I49" s="147">
        <f t="shared" si="5"/>
        <v>8</v>
      </c>
      <c r="J49" s="148">
        <f t="shared" si="6"/>
        <v>345</v>
      </c>
    </row>
    <row r="50" spans="1:10" ht="12" customHeight="1" thickBot="1">
      <c r="A50" s="160">
        <v>12</v>
      </c>
      <c r="B50" s="151"/>
      <c r="C50" s="147" t="s">
        <v>483</v>
      </c>
      <c r="D50" s="147" t="s">
        <v>2</v>
      </c>
      <c r="E50" s="150">
        <v>8</v>
      </c>
      <c r="F50" s="148">
        <v>610</v>
      </c>
      <c r="G50" s="147">
        <f t="shared" si="3"/>
        <v>8</v>
      </c>
      <c r="H50" s="148">
        <f t="shared" si="4"/>
        <v>305</v>
      </c>
      <c r="I50" s="147">
        <f t="shared" si="5"/>
        <v>8</v>
      </c>
      <c r="J50" s="148">
        <f t="shared" si="6"/>
        <v>305</v>
      </c>
    </row>
    <row r="51" spans="1:10" ht="15.75" thickBot="1">
      <c r="A51" s="160">
        <v>13</v>
      </c>
      <c r="B51" s="151"/>
      <c r="C51" s="147" t="s">
        <v>484</v>
      </c>
      <c r="D51" s="147" t="s">
        <v>2</v>
      </c>
      <c r="E51" s="150">
        <v>8</v>
      </c>
      <c r="F51" s="148">
        <v>250</v>
      </c>
      <c r="G51" s="147">
        <f t="shared" si="3"/>
        <v>8</v>
      </c>
      <c r="H51" s="148">
        <f t="shared" si="4"/>
        <v>125</v>
      </c>
      <c r="I51" s="147">
        <f t="shared" si="5"/>
        <v>8</v>
      </c>
      <c r="J51" s="148">
        <f t="shared" si="6"/>
        <v>125</v>
      </c>
    </row>
    <row r="52" spans="1:10" ht="15.75" thickBot="1">
      <c r="A52" s="160">
        <v>14</v>
      </c>
      <c r="B52" s="151"/>
      <c r="C52" s="147" t="s">
        <v>485</v>
      </c>
      <c r="D52" s="147" t="s">
        <v>2</v>
      </c>
      <c r="E52" s="150">
        <v>8</v>
      </c>
      <c r="F52" s="148">
        <v>450</v>
      </c>
      <c r="G52" s="147">
        <f t="shared" si="3"/>
        <v>8</v>
      </c>
      <c r="H52" s="148">
        <f t="shared" si="4"/>
        <v>225</v>
      </c>
      <c r="I52" s="147">
        <f t="shared" si="5"/>
        <v>8</v>
      </c>
      <c r="J52" s="148">
        <f t="shared" si="6"/>
        <v>225</v>
      </c>
    </row>
    <row r="53" spans="1:10" ht="15.75" thickBot="1">
      <c r="A53" s="160">
        <v>15</v>
      </c>
      <c r="B53" s="151"/>
      <c r="C53" s="147" t="s">
        <v>486</v>
      </c>
      <c r="D53" s="147" t="s">
        <v>2</v>
      </c>
      <c r="E53" s="150">
        <v>10</v>
      </c>
      <c r="F53" s="148">
        <v>750</v>
      </c>
      <c r="G53" s="147">
        <f t="shared" si="3"/>
        <v>10</v>
      </c>
      <c r="H53" s="148">
        <f t="shared" si="4"/>
        <v>375</v>
      </c>
      <c r="I53" s="147">
        <f t="shared" si="5"/>
        <v>10</v>
      </c>
      <c r="J53" s="148">
        <f t="shared" si="6"/>
        <v>375</v>
      </c>
    </row>
    <row r="54" spans="1:10" ht="15.75" thickBot="1">
      <c r="A54" s="160">
        <v>16</v>
      </c>
      <c r="B54" s="151"/>
      <c r="C54" s="147" t="s">
        <v>487</v>
      </c>
      <c r="D54" s="147" t="s">
        <v>2</v>
      </c>
      <c r="E54" s="150">
        <v>5</v>
      </c>
      <c r="F54" s="148">
        <v>312</v>
      </c>
      <c r="G54" s="147">
        <f t="shared" si="3"/>
        <v>5</v>
      </c>
      <c r="H54" s="148">
        <f t="shared" si="4"/>
        <v>156</v>
      </c>
      <c r="I54" s="147">
        <f t="shared" si="5"/>
        <v>5</v>
      </c>
      <c r="J54" s="148">
        <f t="shared" si="6"/>
        <v>156</v>
      </c>
    </row>
    <row r="55" spans="1:10" s="33" customFormat="1" ht="15.75" thickBot="1">
      <c r="A55" s="164"/>
      <c r="B55" s="154"/>
      <c r="C55" s="155" t="s">
        <v>356</v>
      </c>
      <c r="D55" s="155"/>
      <c r="E55" s="153">
        <v>121</v>
      </c>
      <c r="F55" s="156">
        <f>SUM(F39:F54)</f>
        <v>5732</v>
      </c>
      <c r="G55" s="155">
        <f>SUM(G39:G54)</f>
        <v>119</v>
      </c>
      <c r="H55" s="156">
        <f>SUM(H39:H54)</f>
        <v>2866</v>
      </c>
      <c r="I55" s="155">
        <f>SUM(I39:I54)</f>
        <v>119</v>
      </c>
      <c r="J55" s="156">
        <f t="shared" si="6"/>
        <v>2866</v>
      </c>
    </row>
    <row r="56" spans="1:10" ht="59.25" customHeight="1">
      <c r="A56" s="287" t="s">
        <v>775</v>
      </c>
      <c r="B56" s="287"/>
      <c r="C56" s="287"/>
      <c r="D56" s="287"/>
      <c r="E56" s="287"/>
      <c r="F56" s="287"/>
      <c r="G56" s="287"/>
      <c r="H56" s="287"/>
      <c r="I56" s="287"/>
      <c r="J56" s="287"/>
    </row>
    <row r="57" spans="1:10" ht="16.5" thickBot="1">
      <c r="A57" s="160"/>
      <c r="B57" s="151"/>
      <c r="C57" s="147">
        <v>1113</v>
      </c>
      <c r="D57" s="2"/>
      <c r="E57" s="158"/>
      <c r="F57" s="159"/>
      <c r="G57" s="147"/>
      <c r="H57" s="148"/>
      <c r="I57" s="147"/>
      <c r="J57" s="148"/>
    </row>
    <row r="58" spans="1:10" ht="15.75" thickBot="1">
      <c r="A58" s="160">
        <v>1</v>
      </c>
      <c r="B58" s="151">
        <v>11130008</v>
      </c>
      <c r="C58" s="147" t="s">
        <v>488</v>
      </c>
      <c r="D58" s="147" t="s">
        <v>2</v>
      </c>
      <c r="E58" s="150">
        <v>30</v>
      </c>
      <c r="F58" s="148">
        <v>300</v>
      </c>
      <c r="G58" s="147">
        <f>E58</f>
        <v>30</v>
      </c>
      <c r="H58" s="148">
        <f>F58/2</f>
        <v>150</v>
      </c>
      <c r="I58" s="147">
        <f>E58</f>
        <v>30</v>
      </c>
      <c r="J58" s="148">
        <f>F58-H58</f>
        <v>150</v>
      </c>
    </row>
    <row r="59" spans="1:10" ht="15.75" thickBot="1">
      <c r="A59" s="160">
        <v>2</v>
      </c>
      <c r="B59" s="151">
        <v>11130009</v>
      </c>
      <c r="C59" s="147" t="s">
        <v>489</v>
      </c>
      <c r="D59" s="147" t="s">
        <v>2</v>
      </c>
      <c r="E59" s="150">
        <v>1</v>
      </c>
      <c r="F59" s="148">
        <v>35</v>
      </c>
      <c r="G59" s="147">
        <f t="shared" ref="G59:G125" si="7">E59</f>
        <v>1</v>
      </c>
      <c r="H59" s="148">
        <f t="shared" ref="H59:H125" si="8">F59/2</f>
        <v>17.5</v>
      </c>
      <c r="I59" s="147">
        <f t="shared" ref="I59:I125" si="9">E59</f>
        <v>1</v>
      </c>
      <c r="J59" s="148">
        <f t="shared" ref="J59:J125" si="10">F59-H59</f>
        <v>17.5</v>
      </c>
    </row>
    <row r="60" spans="1:10" ht="15.75" thickBot="1">
      <c r="A60" s="160">
        <v>3</v>
      </c>
      <c r="B60" s="151" t="s">
        <v>490</v>
      </c>
      <c r="C60" s="147" t="s">
        <v>49</v>
      </c>
      <c r="D60" s="147" t="s">
        <v>2</v>
      </c>
      <c r="E60" s="150">
        <v>20</v>
      </c>
      <c r="F60" s="148">
        <v>300</v>
      </c>
      <c r="G60" s="147">
        <f t="shared" si="7"/>
        <v>20</v>
      </c>
      <c r="H60" s="148">
        <f t="shared" si="8"/>
        <v>150</v>
      </c>
      <c r="I60" s="147">
        <f t="shared" si="9"/>
        <v>20</v>
      </c>
      <c r="J60" s="148">
        <f t="shared" si="10"/>
        <v>150</v>
      </c>
    </row>
    <row r="61" spans="1:10" ht="15.75" thickBot="1">
      <c r="A61" s="160">
        <v>4</v>
      </c>
      <c r="B61" s="151">
        <v>11130048</v>
      </c>
      <c r="C61" s="147" t="s">
        <v>491</v>
      </c>
      <c r="D61" s="147" t="s">
        <v>2</v>
      </c>
      <c r="E61" s="150">
        <v>1</v>
      </c>
      <c r="F61" s="148">
        <v>144</v>
      </c>
      <c r="G61" s="147">
        <f t="shared" si="7"/>
        <v>1</v>
      </c>
      <c r="H61" s="148">
        <f t="shared" si="8"/>
        <v>72</v>
      </c>
      <c r="I61" s="147">
        <f t="shared" si="9"/>
        <v>1</v>
      </c>
      <c r="J61" s="148">
        <f t="shared" si="10"/>
        <v>72</v>
      </c>
    </row>
    <row r="62" spans="1:10" ht="15.75" thickBot="1">
      <c r="A62" s="160">
        <v>5</v>
      </c>
      <c r="B62" s="151">
        <v>11130052</v>
      </c>
      <c r="C62" s="147" t="s">
        <v>492</v>
      </c>
      <c r="D62" s="147" t="s">
        <v>2</v>
      </c>
      <c r="E62" s="150">
        <v>1</v>
      </c>
      <c r="F62" s="148">
        <v>139</v>
      </c>
      <c r="G62" s="147">
        <f t="shared" si="7"/>
        <v>1</v>
      </c>
      <c r="H62" s="148">
        <f t="shared" si="8"/>
        <v>69.5</v>
      </c>
      <c r="I62" s="147">
        <f t="shared" si="9"/>
        <v>1</v>
      </c>
      <c r="J62" s="148">
        <f t="shared" si="10"/>
        <v>69.5</v>
      </c>
    </row>
    <row r="63" spans="1:10" ht="15.75" thickBot="1">
      <c r="A63" s="160">
        <v>6</v>
      </c>
      <c r="B63" s="151">
        <v>11130053</v>
      </c>
      <c r="C63" s="147" t="s">
        <v>493</v>
      </c>
      <c r="D63" s="147" t="s">
        <v>2</v>
      </c>
      <c r="E63" s="150">
        <v>1</v>
      </c>
      <c r="F63" s="148">
        <v>144</v>
      </c>
      <c r="G63" s="147">
        <f t="shared" si="7"/>
        <v>1</v>
      </c>
      <c r="H63" s="148">
        <f t="shared" si="8"/>
        <v>72</v>
      </c>
      <c r="I63" s="147">
        <f t="shared" si="9"/>
        <v>1</v>
      </c>
      <c r="J63" s="148">
        <f t="shared" si="10"/>
        <v>72</v>
      </c>
    </row>
    <row r="64" spans="1:10" ht="15.75" thickBot="1">
      <c r="A64" s="160">
        <v>7</v>
      </c>
      <c r="B64" s="151">
        <v>11130059</v>
      </c>
      <c r="C64" s="147" t="s">
        <v>494</v>
      </c>
      <c r="D64" s="147" t="s">
        <v>2</v>
      </c>
      <c r="E64" s="150">
        <v>1</v>
      </c>
      <c r="F64" s="148">
        <v>149</v>
      </c>
      <c r="G64" s="147">
        <f t="shared" si="7"/>
        <v>1</v>
      </c>
      <c r="H64" s="148">
        <f t="shared" si="8"/>
        <v>74.5</v>
      </c>
      <c r="I64" s="147">
        <f t="shared" si="9"/>
        <v>1</v>
      </c>
      <c r="J64" s="148">
        <f t="shared" si="10"/>
        <v>74.5</v>
      </c>
    </row>
    <row r="65" spans="1:10" ht="15.75" thickBot="1">
      <c r="A65" s="160">
        <v>8</v>
      </c>
      <c r="B65" s="151" t="s">
        <v>495</v>
      </c>
      <c r="C65" s="147" t="s">
        <v>496</v>
      </c>
      <c r="D65" s="147" t="s">
        <v>2</v>
      </c>
      <c r="E65" s="150">
        <v>8</v>
      </c>
      <c r="F65" s="148">
        <v>448</v>
      </c>
      <c r="G65" s="147">
        <f t="shared" si="7"/>
        <v>8</v>
      </c>
      <c r="H65" s="148">
        <f t="shared" si="8"/>
        <v>224</v>
      </c>
      <c r="I65" s="147">
        <f t="shared" si="9"/>
        <v>8</v>
      </c>
      <c r="J65" s="148">
        <f t="shared" si="10"/>
        <v>224</v>
      </c>
    </row>
    <row r="66" spans="1:10" ht="15.75" thickBot="1">
      <c r="A66" s="160">
        <v>9</v>
      </c>
      <c r="B66" s="151"/>
      <c r="C66" s="147" t="s">
        <v>302</v>
      </c>
      <c r="D66" s="147" t="s">
        <v>2</v>
      </c>
      <c r="E66" s="150">
        <v>2</v>
      </c>
      <c r="F66" s="148">
        <v>70</v>
      </c>
      <c r="G66" s="147">
        <f t="shared" si="7"/>
        <v>2</v>
      </c>
      <c r="H66" s="148">
        <f t="shared" si="8"/>
        <v>35</v>
      </c>
      <c r="I66" s="147">
        <f t="shared" si="9"/>
        <v>2</v>
      </c>
      <c r="J66" s="148">
        <f t="shared" si="10"/>
        <v>35</v>
      </c>
    </row>
    <row r="67" spans="1:10" ht="15.75" thickBot="1">
      <c r="A67" s="160">
        <v>10</v>
      </c>
      <c r="B67" s="151"/>
      <c r="C67" s="147" t="s">
        <v>302</v>
      </c>
      <c r="D67" s="147" t="s">
        <v>2</v>
      </c>
      <c r="E67" s="150">
        <v>2</v>
      </c>
      <c r="F67" s="148">
        <v>90</v>
      </c>
      <c r="G67" s="147">
        <f t="shared" si="7"/>
        <v>2</v>
      </c>
      <c r="H67" s="148">
        <f t="shared" si="8"/>
        <v>45</v>
      </c>
      <c r="I67" s="147">
        <f t="shared" si="9"/>
        <v>2</v>
      </c>
      <c r="J67" s="148">
        <f t="shared" si="10"/>
        <v>45</v>
      </c>
    </row>
    <row r="68" spans="1:10" ht="15.75" thickBot="1">
      <c r="A68" s="160">
        <v>11</v>
      </c>
      <c r="B68" s="151"/>
      <c r="C68" s="147" t="s">
        <v>497</v>
      </c>
      <c r="D68" s="147" t="s">
        <v>2</v>
      </c>
      <c r="E68" s="150">
        <v>2</v>
      </c>
      <c r="F68" s="148">
        <v>102</v>
      </c>
      <c r="G68" s="147">
        <f t="shared" si="7"/>
        <v>2</v>
      </c>
      <c r="H68" s="148">
        <f t="shared" si="8"/>
        <v>51</v>
      </c>
      <c r="I68" s="147">
        <f t="shared" si="9"/>
        <v>2</v>
      </c>
      <c r="J68" s="148">
        <f t="shared" si="10"/>
        <v>51</v>
      </c>
    </row>
    <row r="69" spans="1:10" ht="15.75" thickBot="1">
      <c r="A69" s="160">
        <v>12</v>
      </c>
      <c r="B69" s="151"/>
      <c r="C69" s="147" t="s">
        <v>498</v>
      </c>
      <c r="D69" s="147" t="s">
        <v>2</v>
      </c>
      <c r="E69" s="150">
        <v>1</v>
      </c>
      <c r="F69" s="148">
        <v>10</v>
      </c>
      <c r="G69" s="147">
        <f t="shared" si="7"/>
        <v>1</v>
      </c>
      <c r="H69" s="148">
        <f t="shared" si="8"/>
        <v>5</v>
      </c>
      <c r="I69" s="147">
        <f t="shared" si="9"/>
        <v>1</v>
      </c>
      <c r="J69" s="148">
        <f t="shared" si="10"/>
        <v>5</v>
      </c>
    </row>
    <row r="70" spans="1:10" ht="15.75" thickBot="1">
      <c r="A70" s="160">
        <v>13</v>
      </c>
      <c r="B70" s="151"/>
      <c r="C70" s="147" t="s">
        <v>499</v>
      </c>
      <c r="D70" s="147" t="s">
        <v>2</v>
      </c>
      <c r="E70" s="150">
        <v>2</v>
      </c>
      <c r="F70" s="148">
        <v>551</v>
      </c>
      <c r="G70" s="147">
        <f t="shared" si="7"/>
        <v>2</v>
      </c>
      <c r="H70" s="148">
        <f t="shared" si="8"/>
        <v>275.5</v>
      </c>
      <c r="I70" s="147">
        <f t="shared" si="9"/>
        <v>2</v>
      </c>
      <c r="J70" s="148">
        <f t="shared" si="10"/>
        <v>275.5</v>
      </c>
    </row>
    <row r="71" spans="1:10" ht="16.5" thickBot="1">
      <c r="A71" s="160">
        <v>14</v>
      </c>
      <c r="B71" s="2"/>
      <c r="C71" s="147" t="s">
        <v>499</v>
      </c>
      <c r="D71" s="147" t="s">
        <v>2</v>
      </c>
      <c r="E71" s="150">
        <v>2</v>
      </c>
      <c r="F71" s="148">
        <v>75</v>
      </c>
      <c r="G71" s="147">
        <f t="shared" si="7"/>
        <v>2</v>
      </c>
      <c r="H71" s="148">
        <f t="shared" si="8"/>
        <v>37.5</v>
      </c>
      <c r="I71" s="147">
        <f t="shared" si="9"/>
        <v>2</v>
      </c>
      <c r="J71" s="148">
        <f t="shared" si="10"/>
        <v>37.5</v>
      </c>
    </row>
    <row r="72" spans="1:10" ht="15.75" thickBot="1">
      <c r="A72" s="160">
        <v>15</v>
      </c>
      <c r="B72" s="151">
        <v>11130074</v>
      </c>
      <c r="C72" s="147" t="s">
        <v>382</v>
      </c>
      <c r="D72" s="147" t="s">
        <v>2</v>
      </c>
      <c r="E72" s="150">
        <v>1</v>
      </c>
      <c r="F72" s="148">
        <v>600</v>
      </c>
      <c r="G72" s="147">
        <f t="shared" si="7"/>
        <v>1</v>
      </c>
      <c r="H72" s="148">
        <f t="shared" si="8"/>
        <v>300</v>
      </c>
      <c r="I72" s="147">
        <f t="shared" si="9"/>
        <v>1</v>
      </c>
      <c r="J72" s="148">
        <f t="shared" si="10"/>
        <v>300</v>
      </c>
    </row>
    <row r="73" spans="1:10" ht="15.75" thickBot="1">
      <c r="A73" s="160">
        <v>16</v>
      </c>
      <c r="B73" s="151">
        <v>11130075</v>
      </c>
      <c r="C73" s="147" t="s">
        <v>500</v>
      </c>
      <c r="D73" s="147" t="s">
        <v>2</v>
      </c>
      <c r="E73" s="150">
        <v>1</v>
      </c>
      <c r="F73" s="148">
        <v>600</v>
      </c>
      <c r="G73" s="147">
        <f t="shared" si="7"/>
        <v>1</v>
      </c>
      <c r="H73" s="148">
        <f t="shared" si="8"/>
        <v>300</v>
      </c>
      <c r="I73" s="147">
        <f t="shared" si="9"/>
        <v>1</v>
      </c>
      <c r="J73" s="148">
        <f t="shared" si="10"/>
        <v>300</v>
      </c>
    </row>
    <row r="74" spans="1:10" ht="15.75" thickBot="1">
      <c r="A74" s="160">
        <v>17</v>
      </c>
      <c r="B74" s="151" t="s">
        <v>501</v>
      </c>
      <c r="C74" s="147" t="s">
        <v>502</v>
      </c>
      <c r="D74" s="147" t="s">
        <v>2</v>
      </c>
      <c r="E74" s="150">
        <v>2</v>
      </c>
      <c r="F74" s="148">
        <v>1400</v>
      </c>
      <c r="G74" s="147">
        <f t="shared" si="7"/>
        <v>2</v>
      </c>
      <c r="H74" s="148">
        <f t="shared" si="8"/>
        <v>700</v>
      </c>
      <c r="I74" s="147">
        <f t="shared" si="9"/>
        <v>2</v>
      </c>
      <c r="J74" s="148">
        <f t="shared" si="10"/>
        <v>700</v>
      </c>
    </row>
    <row r="75" spans="1:10" ht="15.75" thickBot="1">
      <c r="A75" s="160">
        <v>18</v>
      </c>
      <c r="B75" s="151">
        <v>1130078</v>
      </c>
      <c r="C75" s="147" t="s">
        <v>503</v>
      </c>
      <c r="D75" s="147" t="s">
        <v>2</v>
      </c>
      <c r="E75" s="150">
        <v>1</v>
      </c>
      <c r="F75" s="148">
        <v>400</v>
      </c>
      <c r="G75" s="147">
        <f t="shared" si="7"/>
        <v>1</v>
      </c>
      <c r="H75" s="148">
        <f t="shared" si="8"/>
        <v>200</v>
      </c>
      <c r="I75" s="147">
        <f t="shared" si="9"/>
        <v>1</v>
      </c>
      <c r="J75" s="148">
        <f t="shared" si="10"/>
        <v>200</v>
      </c>
    </row>
    <row r="76" spans="1:10" ht="15.75" thickBot="1">
      <c r="A76" s="160">
        <v>19</v>
      </c>
      <c r="B76" s="151">
        <v>11130079</v>
      </c>
      <c r="C76" s="147" t="s">
        <v>504</v>
      </c>
      <c r="D76" s="147" t="s">
        <v>2</v>
      </c>
      <c r="E76" s="150">
        <v>1</v>
      </c>
      <c r="F76" s="148">
        <v>300</v>
      </c>
      <c r="G76" s="147">
        <f t="shared" si="7"/>
        <v>1</v>
      </c>
      <c r="H76" s="148">
        <f t="shared" si="8"/>
        <v>150</v>
      </c>
      <c r="I76" s="147">
        <f t="shared" si="9"/>
        <v>1</v>
      </c>
      <c r="J76" s="148">
        <f t="shared" si="10"/>
        <v>150</v>
      </c>
    </row>
    <row r="77" spans="1:10" ht="15.75" thickBot="1">
      <c r="A77" s="160">
        <v>20</v>
      </c>
      <c r="B77" s="151">
        <v>11130080</v>
      </c>
      <c r="C77" s="147" t="s">
        <v>505</v>
      </c>
      <c r="D77" s="147" t="s">
        <v>2</v>
      </c>
      <c r="E77" s="150">
        <v>1</v>
      </c>
      <c r="F77" s="148">
        <v>400</v>
      </c>
      <c r="G77" s="147">
        <f t="shared" si="7"/>
        <v>1</v>
      </c>
      <c r="H77" s="148">
        <f t="shared" si="8"/>
        <v>200</v>
      </c>
      <c r="I77" s="147">
        <f t="shared" si="9"/>
        <v>1</v>
      </c>
      <c r="J77" s="148">
        <f t="shared" si="10"/>
        <v>200</v>
      </c>
    </row>
    <row r="78" spans="1:10" ht="15.75" thickBot="1">
      <c r="A78" s="160">
        <v>21</v>
      </c>
      <c r="B78" s="151" t="s">
        <v>506</v>
      </c>
      <c r="C78" s="147" t="s">
        <v>507</v>
      </c>
      <c r="D78" s="147" t="s">
        <v>2</v>
      </c>
      <c r="E78" s="150">
        <v>20</v>
      </c>
      <c r="F78" s="148">
        <v>2625</v>
      </c>
      <c r="G78" s="147">
        <f t="shared" si="7"/>
        <v>20</v>
      </c>
      <c r="H78" s="148">
        <f t="shared" si="8"/>
        <v>1312.5</v>
      </c>
      <c r="I78" s="147">
        <f t="shared" si="9"/>
        <v>20</v>
      </c>
      <c r="J78" s="148">
        <f t="shared" si="10"/>
        <v>1312.5</v>
      </c>
    </row>
    <row r="79" spans="1:10" ht="15.75" thickBot="1">
      <c r="A79" s="160">
        <v>22</v>
      </c>
      <c r="B79" s="151" t="s">
        <v>307</v>
      </c>
      <c r="C79" s="147" t="s">
        <v>508</v>
      </c>
      <c r="D79" s="147" t="s">
        <v>2</v>
      </c>
      <c r="E79" s="150">
        <v>3</v>
      </c>
      <c r="F79" s="148">
        <v>135</v>
      </c>
      <c r="G79" s="147">
        <f t="shared" si="7"/>
        <v>3</v>
      </c>
      <c r="H79" s="148">
        <f t="shared" si="8"/>
        <v>67.5</v>
      </c>
      <c r="I79" s="147">
        <f t="shared" si="9"/>
        <v>3</v>
      </c>
      <c r="J79" s="148">
        <f t="shared" si="10"/>
        <v>67.5</v>
      </c>
    </row>
    <row r="80" spans="1:10" ht="15.75" thickBot="1">
      <c r="A80" s="160">
        <v>23</v>
      </c>
      <c r="B80" s="151"/>
      <c r="C80" s="147" t="s">
        <v>497</v>
      </c>
      <c r="D80" s="147" t="s">
        <v>2</v>
      </c>
      <c r="E80" s="150">
        <v>1</v>
      </c>
      <c r="F80" s="148">
        <v>120</v>
      </c>
      <c r="G80" s="147">
        <f t="shared" si="7"/>
        <v>1</v>
      </c>
      <c r="H80" s="148">
        <f t="shared" si="8"/>
        <v>60</v>
      </c>
      <c r="I80" s="147">
        <f t="shared" si="9"/>
        <v>1</v>
      </c>
      <c r="J80" s="148">
        <f t="shared" si="10"/>
        <v>60</v>
      </c>
    </row>
    <row r="81" spans="1:10" ht="15.75" thickBot="1">
      <c r="A81" s="160">
        <v>24</v>
      </c>
      <c r="B81" s="151">
        <v>11130101</v>
      </c>
      <c r="C81" s="147" t="s">
        <v>382</v>
      </c>
      <c r="D81" s="147" t="s">
        <v>2</v>
      </c>
      <c r="E81" s="150">
        <v>1</v>
      </c>
      <c r="F81" s="148">
        <v>600</v>
      </c>
      <c r="G81" s="147">
        <f t="shared" si="7"/>
        <v>1</v>
      </c>
      <c r="H81" s="148">
        <f t="shared" si="8"/>
        <v>300</v>
      </c>
      <c r="I81" s="147">
        <f t="shared" si="9"/>
        <v>1</v>
      </c>
      <c r="J81" s="148">
        <f t="shared" si="10"/>
        <v>300</v>
      </c>
    </row>
    <row r="82" spans="1:10" ht="15.75" thickBot="1">
      <c r="A82" s="160">
        <v>25</v>
      </c>
      <c r="B82" s="151">
        <v>11130102</v>
      </c>
      <c r="C82" s="147" t="s">
        <v>502</v>
      </c>
      <c r="D82" s="147" t="s">
        <v>2</v>
      </c>
      <c r="E82" s="150">
        <v>1</v>
      </c>
      <c r="F82" s="148">
        <v>700</v>
      </c>
      <c r="G82" s="147">
        <f t="shared" si="7"/>
        <v>1</v>
      </c>
      <c r="H82" s="148">
        <f t="shared" si="8"/>
        <v>350</v>
      </c>
      <c r="I82" s="147">
        <f t="shared" si="9"/>
        <v>1</v>
      </c>
      <c r="J82" s="148">
        <f t="shared" si="10"/>
        <v>350</v>
      </c>
    </row>
    <row r="83" spans="1:10" ht="83.25" customHeight="1">
      <c r="A83" s="287" t="s">
        <v>775</v>
      </c>
      <c r="B83" s="287"/>
      <c r="C83" s="287"/>
      <c r="D83" s="287"/>
      <c r="E83" s="287"/>
      <c r="F83" s="287"/>
      <c r="G83" s="287"/>
      <c r="H83" s="287"/>
      <c r="I83" s="287"/>
      <c r="J83" s="287"/>
    </row>
    <row r="84" spans="1:10" ht="15.75" thickBot="1">
      <c r="A84" s="160">
        <v>26</v>
      </c>
      <c r="B84" s="151">
        <v>11130103</v>
      </c>
      <c r="C84" s="147" t="s">
        <v>509</v>
      </c>
      <c r="D84" s="147" t="s">
        <v>2</v>
      </c>
      <c r="E84" s="150">
        <v>1</v>
      </c>
      <c r="F84" s="148">
        <v>300</v>
      </c>
      <c r="G84" s="147">
        <f t="shared" si="7"/>
        <v>1</v>
      </c>
      <c r="H84" s="148">
        <f t="shared" si="8"/>
        <v>150</v>
      </c>
      <c r="I84" s="147">
        <f t="shared" si="9"/>
        <v>1</v>
      </c>
      <c r="J84" s="148">
        <f t="shared" si="10"/>
        <v>150</v>
      </c>
    </row>
    <row r="85" spans="1:10" ht="15.75" thickBot="1">
      <c r="A85" s="160">
        <v>27</v>
      </c>
      <c r="B85" s="151">
        <v>1130104</v>
      </c>
      <c r="C85" s="147" t="s">
        <v>510</v>
      </c>
      <c r="D85" s="147" t="s">
        <v>2</v>
      </c>
      <c r="E85" s="150">
        <v>2</v>
      </c>
      <c r="F85" s="148">
        <v>1000</v>
      </c>
      <c r="G85" s="147">
        <f t="shared" si="7"/>
        <v>2</v>
      </c>
      <c r="H85" s="148">
        <f t="shared" si="8"/>
        <v>500</v>
      </c>
      <c r="I85" s="147">
        <f t="shared" si="9"/>
        <v>2</v>
      </c>
      <c r="J85" s="148">
        <f t="shared" si="10"/>
        <v>500</v>
      </c>
    </row>
    <row r="86" spans="1:10" ht="15.75" thickBot="1">
      <c r="A86" s="160">
        <v>28</v>
      </c>
      <c r="B86" s="151">
        <v>11130105</v>
      </c>
      <c r="C86" s="147" t="s">
        <v>511</v>
      </c>
      <c r="D86" s="147" t="s">
        <v>2</v>
      </c>
      <c r="E86" s="150">
        <v>1</v>
      </c>
      <c r="F86" s="148">
        <v>550</v>
      </c>
      <c r="G86" s="147">
        <f t="shared" si="7"/>
        <v>1</v>
      </c>
      <c r="H86" s="148">
        <f t="shared" si="8"/>
        <v>275</v>
      </c>
      <c r="I86" s="147">
        <f t="shared" si="9"/>
        <v>1</v>
      </c>
      <c r="J86" s="148">
        <f t="shared" si="10"/>
        <v>275</v>
      </c>
    </row>
    <row r="87" spans="1:10" ht="15.75" thickBot="1">
      <c r="A87" s="160">
        <v>29</v>
      </c>
      <c r="B87" s="151">
        <v>11130106</v>
      </c>
      <c r="C87" s="147" t="s">
        <v>512</v>
      </c>
      <c r="D87" s="147" t="s">
        <v>2</v>
      </c>
      <c r="E87" s="150">
        <v>6</v>
      </c>
      <c r="F87" s="148">
        <v>2004</v>
      </c>
      <c r="G87" s="147">
        <f t="shared" si="7"/>
        <v>6</v>
      </c>
      <c r="H87" s="148">
        <f t="shared" si="8"/>
        <v>1002</v>
      </c>
      <c r="I87" s="147">
        <f t="shared" si="9"/>
        <v>6</v>
      </c>
      <c r="J87" s="148">
        <f t="shared" si="10"/>
        <v>1002</v>
      </c>
    </row>
    <row r="88" spans="1:10" ht="15.75" thickBot="1">
      <c r="A88" s="160">
        <v>30</v>
      </c>
      <c r="B88" s="151"/>
      <c r="C88" s="147" t="s">
        <v>513</v>
      </c>
      <c r="D88" s="147" t="s">
        <v>2</v>
      </c>
      <c r="E88" s="150">
        <v>13</v>
      </c>
      <c r="F88" s="148">
        <v>1300</v>
      </c>
      <c r="G88" s="147">
        <f t="shared" si="7"/>
        <v>13</v>
      </c>
      <c r="H88" s="148">
        <f t="shared" si="8"/>
        <v>650</v>
      </c>
      <c r="I88" s="147">
        <f t="shared" si="9"/>
        <v>13</v>
      </c>
      <c r="J88" s="148">
        <f t="shared" si="10"/>
        <v>650</v>
      </c>
    </row>
    <row r="89" spans="1:10" ht="15.75" thickBot="1">
      <c r="A89" s="160">
        <v>31</v>
      </c>
      <c r="B89" s="151">
        <v>11130107</v>
      </c>
      <c r="C89" s="147" t="s">
        <v>514</v>
      </c>
      <c r="D89" s="147" t="s">
        <v>2</v>
      </c>
      <c r="E89" s="150">
        <v>1</v>
      </c>
      <c r="F89" s="148">
        <v>700</v>
      </c>
      <c r="G89" s="147">
        <f t="shared" si="7"/>
        <v>1</v>
      </c>
      <c r="H89" s="148">
        <f t="shared" si="8"/>
        <v>350</v>
      </c>
      <c r="I89" s="147">
        <f t="shared" si="9"/>
        <v>1</v>
      </c>
      <c r="J89" s="148">
        <f t="shared" si="10"/>
        <v>350</v>
      </c>
    </row>
    <row r="90" spans="1:10" ht="15.75" thickBot="1">
      <c r="A90" s="160">
        <v>32</v>
      </c>
      <c r="B90" s="151"/>
      <c r="C90" s="147" t="s">
        <v>515</v>
      </c>
      <c r="D90" s="147" t="s">
        <v>2</v>
      </c>
      <c r="E90" s="150">
        <v>1</v>
      </c>
      <c r="F90" s="148">
        <v>1340</v>
      </c>
      <c r="G90" s="147">
        <f t="shared" si="7"/>
        <v>1</v>
      </c>
      <c r="H90" s="148">
        <f t="shared" si="8"/>
        <v>670</v>
      </c>
      <c r="I90" s="147">
        <f t="shared" si="9"/>
        <v>1</v>
      </c>
      <c r="J90" s="148">
        <f t="shared" si="10"/>
        <v>670</v>
      </c>
    </row>
    <row r="91" spans="1:10" ht="15.75" thickBot="1">
      <c r="A91" s="160"/>
      <c r="B91" s="151" t="s">
        <v>516</v>
      </c>
      <c r="C91" s="151" t="s">
        <v>517</v>
      </c>
      <c r="D91" s="151" t="s">
        <v>2</v>
      </c>
      <c r="E91" s="15">
        <v>1</v>
      </c>
      <c r="F91" s="193">
        <v>100</v>
      </c>
      <c r="G91" s="151">
        <f t="shared" si="7"/>
        <v>1</v>
      </c>
      <c r="H91" s="193">
        <f t="shared" si="8"/>
        <v>50</v>
      </c>
      <c r="I91" s="151">
        <f t="shared" si="9"/>
        <v>1</v>
      </c>
      <c r="J91" s="193">
        <f t="shared" si="10"/>
        <v>50</v>
      </c>
    </row>
    <row r="92" spans="1:10" ht="15.75" thickBot="1">
      <c r="A92" s="160"/>
      <c r="B92" s="151"/>
      <c r="C92" s="151" t="s">
        <v>518</v>
      </c>
      <c r="D92" s="151" t="s">
        <v>2</v>
      </c>
      <c r="E92" s="15">
        <v>1</v>
      </c>
      <c r="F92" s="193">
        <v>100</v>
      </c>
      <c r="G92" s="151">
        <f t="shared" si="7"/>
        <v>1</v>
      </c>
      <c r="H92" s="193">
        <f t="shared" si="8"/>
        <v>50</v>
      </c>
      <c r="I92" s="151">
        <f t="shared" si="9"/>
        <v>1</v>
      </c>
      <c r="J92" s="193">
        <f t="shared" si="10"/>
        <v>50</v>
      </c>
    </row>
    <row r="93" spans="1:10" ht="15.75" thickBot="1">
      <c r="A93" s="160"/>
      <c r="B93" s="151"/>
      <c r="C93" s="151" t="s">
        <v>519</v>
      </c>
      <c r="D93" s="151" t="s">
        <v>2</v>
      </c>
      <c r="E93" s="15">
        <v>1</v>
      </c>
      <c r="F93" s="193">
        <v>100</v>
      </c>
      <c r="G93" s="151">
        <f t="shared" si="7"/>
        <v>1</v>
      </c>
      <c r="H93" s="193">
        <f t="shared" si="8"/>
        <v>50</v>
      </c>
      <c r="I93" s="151">
        <f t="shared" si="9"/>
        <v>1</v>
      </c>
      <c r="J93" s="193">
        <f t="shared" si="10"/>
        <v>50</v>
      </c>
    </row>
    <row r="94" spans="1:10" ht="15.75" thickBot="1">
      <c r="A94" s="160"/>
      <c r="B94" s="151"/>
      <c r="C94" s="151" t="s">
        <v>520</v>
      </c>
      <c r="D94" s="151" t="s">
        <v>2</v>
      </c>
      <c r="E94" s="15">
        <v>1</v>
      </c>
      <c r="F94" s="193">
        <v>100</v>
      </c>
      <c r="G94" s="151">
        <f t="shared" si="7"/>
        <v>1</v>
      </c>
      <c r="H94" s="193">
        <f t="shared" si="8"/>
        <v>50</v>
      </c>
      <c r="I94" s="151">
        <f t="shared" si="9"/>
        <v>1</v>
      </c>
      <c r="J94" s="193">
        <f t="shared" si="10"/>
        <v>50</v>
      </c>
    </row>
    <row r="95" spans="1:10" ht="15.75" thickBot="1">
      <c r="A95" s="160"/>
      <c r="B95" s="151"/>
      <c r="C95" s="151" t="s">
        <v>521</v>
      </c>
      <c r="D95" s="151" t="s">
        <v>2</v>
      </c>
      <c r="E95" s="15">
        <v>1</v>
      </c>
      <c r="F95" s="193">
        <v>110</v>
      </c>
      <c r="G95" s="151">
        <f t="shared" si="7"/>
        <v>1</v>
      </c>
      <c r="H95" s="193">
        <f t="shared" si="8"/>
        <v>55</v>
      </c>
      <c r="I95" s="151">
        <f t="shared" si="9"/>
        <v>1</v>
      </c>
      <c r="J95" s="193">
        <f t="shared" si="10"/>
        <v>55</v>
      </c>
    </row>
    <row r="96" spans="1:10" ht="15.75" thickBot="1">
      <c r="A96" s="160"/>
      <c r="B96" s="151"/>
      <c r="C96" s="151" t="s">
        <v>522</v>
      </c>
      <c r="D96" s="151" t="s">
        <v>2</v>
      </c>
      <c r="E96" s="15">
        <v>1</v>
      </c>
      <c r="F96" s="193">
        <v>300</v>
      </c>
      <c r="G96" s="151">
        <f t="shared" si="7"/>
        <v>1</v>
      </c>
      <c r="H96" s="193">
        <f t="shared" si="8"/>
        <v>150</v>
      </c>
      <c r="I96" s="151">
        <f t="shared" si="9"/>
        <v>1</v>
      </c>
      <c r="J96" s="193">
        <f t="shared" si="10"/>
        <v>150</v>
      </c>
    </row>
    <row r="97" spans="1:10" ht="15.75" thickBot="1">
      <c r="A97" s="160"/>
      <c r="B97" s="151"/>
      <c r="C97" s="151" t="s">
        <v>523</v>
      </c>
      <c r="D97" s="151" t="s">
        <v>2</v>
      </c>
      <c r="E97" s="15">
        <v>1</v>
      </c>
      <c r="F97" s="193">
        <v>160</v>
      </c>
      <c r="G97" s="151">
        <f t="shared" si="7"/>
        <v>1</v>
      </c>
      <c r="H97" s="193">
        <f t="shared" si="8"/>
        <v>80</v>
      </c>
      <c r="I97" s="151">
        <f t="shared" si="9"/>
        <v>1</v>
      </c>
      <c r="J97" s="193">
        <f t="shared" si="10"/>
        <v>80</v>
      </c>
    </row>
    <row r="98" spans="1:10" ht="15.75" thickBot="1">
      <c r="A98" s="160"/>
      <c r="B98" s="151"/>
      <c r="C98" s="151" t="s">
        <v>523</v>
      </c>
      <c r="D98" s="151" t="s">
        <v>2</v>
      </c>
      <c r="E98" s="15">
        <v>1</v>
      </c>
      <c r="F98" s="193">
        <v>190</v>
      </c>
      <c r="G98" s="151">
        <f t="shared" si="7"/>
        <v>1</v>
      </c>
      <c r="H98" s="193">
        <f t="shared" si="8"/>
        <v>95</v>
      </c>
      <c r="I98" s="151">
        <f t="shared" si="9"/>
        <v>1</v>
      </c>
      <c r="J98" s="193">
        <f t="shared" si="10"/>
        <v>95</v>
      </c>
    </row>
    <row r="99" spans="1:10" ht="15.75" thickBot="1">
      <c r="A99" s="160"/>
      <c r="B99" s="151"/>
      <c r="C99" s="151" t="s">
        <v>524</v>
      </c>
      <c r="D99" s="151" t="s">
        <v>2</v>
      </c>
      <c r="E99" s="15">
        <v>1</v>
      </c>
      <c r="F99" s="193">
        <v>180</v>
      </c>
      <c r="G99" s="151">
        <f t="shared" si="7"/>
        <v>1</v>
      </c>
      <c r="H99" s="193">
        <f t="shared" si="8"/>
        <v>90</v>
      </c>
      <c r="I99" s="151">
        <f t="shared" si="9"/>
        <v>1</v>
      </c>
      <c r="J99" s="193">
        <f t="shared" si="10"/>
        <v>90</v>
      </c>
    </row>
    <row r="100" spans="1:10" ht="15.75" thickBot="1">
      <c r="A100" s="160">
        <v>33</v>
      </c>
      <c r="B100" s="151" t="s">
        <v>525</v>
      </c>
      <c r="C100" s="147" t="s">
        <v>526</v>
      </c>
      <c r="D100" s="147" t="s">
        <v>2</v>
      </c>
      <c r="E100" s="150">
        <v>16</v>
      </c>
      <c r="F100" s="148">
        <v>5440</v>
      </c>
      <c r="G100" s="147">
        <f t="shared" si="7"/>
        <v>16</v>
      </c>
      <c r="H100" s="148">
        <f t="shared" si="8"/>
        <v>2720</v>
      </c>
      <c r="I100" s="147">
        <f t="shared" si="9"/>
        <v>16</v>
      </c>
      <c r="J100" s="148">
        <f t="shared" si="10"/>
        <v>2720</v>
      </c>
    </row>
    <row r="101" spans="1:10" ht="15.75" thickBot="1">
      <c r="A101" s="160">
        <v>34</v>
      </c>
      <c r="B101" s="151" t="s">
        <v>527</v>
      </c>
      <c r="C101" s="147" t="s">
        <v>528</v>
      </c>
      <c r="D101" s="147" t="s">
        <v>2</v>
      </c>
      <c r="E101" s="150">
        <v>5</v>
      </c>
      <c r="F101" s="148">
        <v>1930</v>
      </c>
      <c r="G101" s="147">
        <f t="shared" si="7"/>
        <v>5</v>
      </c>
      <c r="H101" s="148">
        <f t="shared" si="8"/>
        <v>965</v>
      </c>
      <c r="I101" s="147">
        <f t="shared" si="9"/>
        <v>5</v>
      </c>
      <c r="J101" s="148">
        <f t="shared" si="10"/>
        <v>965</v>
      </c>
    </row>
    <row r="102" spans="1:10" ht="15.75" thickBot="1">
      <c r="A102" s="160">
        <v>35</v>
      </c>
      <c r="B102" s="151">
        <v>11130129</v>
      </c>
      <c r="C102" s="147" t="s">
        <v>529</v>
      </c>
      <c r="D102" s="147" t="s">
        <v>2</v>
      </c>
      <c r="E102" s="150">
        <v>1</v>
      </c>
      <c r="F102" s="148">
        <v>520</v>
      </c>
      <c r="G102" s="147">
        <f t="shared" si="7"/>
        <v>1</v>
      </c>
      <c r="H102" s="148">
        <f t="shared" si="8"/>
        <v>260</v>
      </c>
      <c r="I102" s="147">
        <f t="shared" si="9"/>
        <v>1</v>
      </c>
      <c r="J102" s="148">
        <f t="shared" si="10"/>
        <v>260</v>
      </c>
    </row>
    <row r="103" spans="1:10" ht="15.75" thickBot="1">
      <c r="A103" s="160">
        <v>36</v>
      </c>
      <c r="B103" s="151">
        <v>1130130</v>
      </c>
      <c r="C103" s="147" t="s">
        <v>530</v>
      </c>
      <c r="D103" s="147" t="s">
        <v>2</v>
      </c>
      <c r="E103" s="150">
        <v>1</v>
      </c>
      <c r="F103" s="148">
        <v>770</v>
      </c>
      <c r="G103" s="147">
        <f t="shared" si="7"/>
        <v>1</v>
      </c>
      <c r="H103" s="148">
        <f t="shared" si="8"/>
        <v>385</v>
      </c>
      <c r="I103" s="147">
        <f t="shared" si="9"/>
        <v>1</v>
      </c>
      <c r="J103" s="148">
        <f t="shared" si="10"/>
        <v>385</v>
      </c>
    </row>
    <row r="104" spans="1:10" ht="15.75" thickBot="1">
      <c r="A104" s="160">
        <v>37</v>
      </c>
      <c r="B104" s="151">
        <v>1130131</v>
      </c>
      <c r="C104" s="147" t="s">
        <v>531</v>
      </c>
      <c r="D104" s="147" t="s">
        <v>2</v>
      </c>
      <c r="E104" s="150">
        <v>1</v>
      </c>
      <c r="F104" s="148">
        <v>950</v>
      </c>
      <c r="G104" s="147">
        <f t="shared" si="7"/>
        <v>1</v>
      </c>
      <c r="H104" s="148">
        <f t="shared" si="8"/>
        <v>475</v>
      </c>
      <c r="I104" s="147">
        <f t="shared" si="9"/>
        <v>1</v>
      </c>
      <c r="J104" s="148">
        <f t="shared" si="10"/>
        <v>475</v>
      </c>
    </row>
    <row r="105" spans="1:10" ht="15.75" thickBot="1">
      <c r="A105" s="160">
        <v>38</v>
      </c>
      <c r="B105" s="151" t="s">
        <v>532</v>
      </c>
      <c r="C105" s="147" t="s">
        <v>533</v>
      </c>
      <c r="D105" s="147" t="s">
        <v>2</v>
      </c>
      <c r="E105" s="150">
        <v>3</v>
      </c>
      <c r="F105" s="148">
        <v>2610</v>
      </c>
      <c r="G105" s="147">
        <f t="shared" si="7"/>
        <v>3</v>
      </c>
      <c r="H105" s="148">
        <f t="shared" si="8"/>
        <v>1305</v>
      </c>
      <c r="I105" s="147">
        <f t="shared" si="9"/>
        <v>3</v>
      </c>
      <c r="J105" s="148">
        <f t="shared" si="10"/>
        <v>1305</v>
      </c>
    </row>
    <row r="106" spans="1:10" ht="15.75" thickBot="1">
      <c r="A106" s="160">
        <v>39</v>
      </c>
      <c r="B106" s="151" t="s">
        <v>534</v>
      </c>
      <c r="C106" s="147" t="s">
        <v>535</v>
      </c>
      <c r="D106" s="147" t="s">
        <v>2</v>
      </c>
      <c r="E106" s="150">
        <v>10</v>
      </c>
      <c r="F106" s="148">
        <v>740</v>
      </c>
      <c r="G106" s="147">
        <f t="shared" si="7"/>
        <v>10</v>
      </c>
      <c r="H106" s="148">
        <f t="shared" si="8"/>
        <v>370</v>
      </c>
      <c r="I106" s="147">
        <f t="shared" si="9"/>
        <v>10</v>
      </c>
      <c r="J106" s="148">
        <f t="shared" si="10"/>
        <v>370</v>
      </c>
    </row>
    <row r="107" spans="1:10" ht="15.75" thickBot="1">
      <c r="A107" s="160">
        <v>40</v>
      </c>
      <c r="B107" s="151" t="s">
        <v>536</v>
      </c>
      <c r="C107" s="147" t="s">
        <v>537</v>
      </c>
      <c r="D107" s="147" t="s">
        <v>2</v>
      </c>
      <c r="E107" s="150">
        <v>20</v>
      </c>
      <c r="F107" s="148">
        <v>490</v>
      </c>
      <c r="G107" s="147">
        <f t="shared" si="7"/>
        <v>20</v>
      </c>
      <c r="H107" s="148">
        <f t="shared" si="8"/>
        <v>245</v>
      </c>
      <c r="I107" s="147">
        <f t="shared" si="9"/>
        <v>20</v>
      </c>
      <c r="J107" s="148">
        <f t="shared" si="10"/>
        <v>245</v>
      </c>
    </row>
    <row r="108" spans="1:10" ht="15.75" thickBot="1">
      <c r="A108" s="160">
        <v>41</v>
      </c>
      <c r="B108" s="151">
        <v>11130164</v>
      </c>
      <c r="C108" s="147" t="s">
        <v>538</v>
      </c>
      <c r="D108" s="147" t="s">
        <v>2</v>
      </c>
      <c r="E108" s="150">
        <v>1</v>
      </c>
      <c r="F108" s="148">
        <v>300</v>
      </c>
      <c r="G108" s="147">
        <f t="shared" si="7"/>
        <v>1</v>
      </c>
      <c r="H108" s="148">
        <f t="shared" si="8"/>
        <v>150</v>
      </c>
      <c r="I108" s="147">
        <f t="shared" si="9"/>
        <v>1</v>
      </c>
      <c r="J108" s="148">
        <f t="shared" si="10"/>
        <v>150</v>
      </c>
    </row>
    <row r="109" spans="1:10" ht="15.75" thickBot="1">
      <c r="A109" s="160">
        <v>42</v>
      </c>
      <c r="B109" s="151"/>
      <c r="C109" s="147" t="s">
        <v>539</v>
      </c>
      <c r="D109" s="147" t="s">
        <v>2</v>
      </c>
      <c r="E109" s="150">
        <v>3</v>
      </c>
      <c r="F109" s="148">
        <v>882</v>
      </c>
      <c r="G109" s="147">
        <f t="shared" si="7"/>
        <v>3</v>
      </c>
      <c r="H109" s="148">
        <f t="shared" si="8"/>
        <v>441</v>
      </c>
      <c r="I109" s="147">
        <f t="shared" si="9"/>
        <v>3</v>
      </c>
      <c r="J109" s="148">
        <f t="shared" si="10"/>
        <v>441</v>
      </c>
    </row>
    <row r="110" spans="1:10" ht="81.75" customHeight="1">
      <c r="A110" s="287" t="s">
        <v>775</v>
      </c>
      <c r="B110" s="287"/>
      <c r="C110" s="287"/>
      <c r="D110" s="287"/>
      <c r="E110" s="287"/>
      <c r="F110" s="287"/>
      <c r="G110" s="287"/>
      <c r="H110" s="287"/>
      <c r="I110" s="287"/>
      <c r="J110" s="287"/>
    </row>
    <row r="111" spans="1:10" ht="15.75" thickBot="1">
      <c r="A111" s="160"/>
      <c r="B111" s="151"/>
      <c r="C111" s="147"/>
      <c r="D111" s="147"/>
      <c r="E111" s="150"/>
      <c r="F111" s="148"/>
      <c r="G111" s="147"/>
      <c r="H111" s="148"/>
      <c r="I111" s="147"/>
      <c r="J111" s="148"/>
    </row>
    <row r="112" spans="1:10" ht="15.75" thickBot="1">
      <c r="A112" s="160">
        <v>43</v>
      </c>
      <c r="B112" s="151"/>
      <c r="C112" s="147" t="s">
        <v>540</v>
      </c>
      <c r="D112" s="147" t="s">
        <v>2</v>
      </c>
      <c r="E112" s="150">
        <v>3</v>
      </c>
      <c r="F112" s="148">
        <v>864</v>
      </c>
      <c r="G112" s="147">
        <f t="shared" si="7"/>
        <v>3</v>
      </c>
      <c r="H112" s="148">
        <f t="shared" si="8"/>
        <v>432</v>
      </c>
      <c r="I112" s="147">
        <f t="shared" si="9"/>
        <v>3</v>
      </c>
      <c r="J112" s="148">
        <f t="shared" si="10"/>
        <v>432</v>
      </c>
    </row>
    <row r="113" spans="1:10" ht="15.75" thickBot="1">
      <c r="A113" s="160">
        <v>44</v>
      </c>
      <c r="B113" s="151">
        <v>111360165</v>
      </c>
      <c r="C113" s="147" t="s">
        <v>541</v>
      </c>
      <c r="D113" s="147" t="s">
        <v>2</v>
      </c>
      <c r="E113" s="150">
        <v>1</v>
      </c>
      <c r="F113" s="148">
        <v>1788</v>
      </c>
      <c r="G113" s="147">
        <f t="shared" si="7"/>
        <v>1</v>
      </c>
      <c r="H113" s="148">
        <f t="shared" si="8"/>
        <v>894</v>
      </c>
      <c r="I113" s="147">
        <f t="shared" si="9"/>
        <v>1</v>
      </c>
      <c r="J113" s="148">
        <f t="shared" si="10"/>
        <v>894</v>
      </c>
    </row>
    <row r="114" spans="1:10" ht="15.75" thickBot="1">
      <c r="A114" s="160">
        <v>45</v>
      </c>
      <c r="B114" s="151" t="s">
        <v>542</v>
      </c>
      <c r="C114" s="147" t="s">
        <v>543</v>
      </c>
      <c r="D114" s="147" t="s">
        <v>2</v>
      </c>
      <c r="E114" s="150">
        <v>6</v>
      </c>
      <c r="F114" s="148">
        <v>252</v>
      </c>
      <c r="G114" s="147">
        <f t="shared" si="7"/>
        <v>6</v>
      </c>
      <c r="H114" s="148">
        <f t="shared" si="8"/>
        <v>126</v>
      </c>
      <c r="I114" s="147">
        <f t="shared" si="9"/>
        <v>6</v>
      </c>
      <c r="J114" s="148">
        <f t="shared" si="10"/>
        <v>126</v>
      </c>
    </row>
    <row r="115" spans="1:10" ht="15.75" thickBot="1">
      <c r="A115" s="160">
        <v>46</v>
      </c>
      <c r="B115" s="151">
        <v>1130178</v>
      </c>
      <c r="C115" s="147" t="s">
        <v>544</v>
      </c>
      <c r="D115" s="147" t="s">
        <v>2</v>
      </c>
      <c r="E115" s="150">
        <v>1</v>
      </c>
      <c r="F115" s="148">
        <v>190</v>
      </c>
      <c r="G115" s="147">
        <f t="shared" si="7"/>
        <v>1</v>
      </c>
      <c r="H115" s="148">
        <f t="shared" si="8"/>
        <v>95</v>
      </c>
      <c r="I115" s="147">
        <f t="shared" si="9"/>
        <v>1</v>
      </c>
      <c r="J115" s="148">
        <f t="shared" si="10"/>
        <v>95</v>
      </c>
    </row>
    <row r="116" spans="1:10" ht="15.75" thickBot="1">
      <c r="A116" s="160">
        <v>47</v>
      </c>
      <c r="B116" s="151">
        <v>11130179</v>
      </c>
      <c r="C116" s="147" t="s">
        <v>545</v>
      </c>
      <c r="D116" s="147" t="s">
        <v>2</v>
      </c>
      <c r="E116" s="150">
        <v>1</v>
      </c>
      <c r="F116" s="148">
        <v>170</v>
      </c>
      <c r="G116" s="147">
        <f t="shared" si="7"/>
        <v>1</v>
      </c>
      <c r="H116" s="148">
        <f t="shared" si="8"/>
        <v>85</v>
      </c>
      <c r="I116" s="147">
        <f t="shared" si="9"/>
        <v>1</v>
      </c>
      <c r="J116" s="148">
        <f t="shared" si="10"/>
        <v>85</v>
      </c>
    </row>
    <row r="117" spans="1:10" ht="15.75" thickBot="1">
      <c r="A117" s="160">
        <v>48</v>
      </c>
      <c r="B117" s="151">
        <v>11130180</v>
      </c>
      <c r="C117" s="147" t="s">
        <v>546</v>
      </c>
      <c r="D117" s="147" t="s">
        <v>2</v>
      </c>
      <c r="E117" s="150">
        <v>1</v>
      </c>
      <c r="F117" s="148">
        <v>28</v>
      </c>
      <c r="G117" s="147">
        <f t="shared" si="7"/>
        <v>1</v>
      </c>
      <c r="H117" s="148">
        <f t="shared" si="8"/>
        <v>14</v>
      </c>
      <c r="I117" s="147">
        <f t="shared" si="9"/>
        <v>1</v>
      </c>
      <c r="J117" s="148">
        <f t="shared" si="10"/>
        <v>14</v>
      </c>
    </row>
    <row r="118" spans="1:10" ht="15.75" thickBot="1">
      <c r="A118" s="160">
        <v>49</v>
      </c>
      <c r="B118" s="151">
        <v>11130181</v>
      </c>
      <c r="C118" s="147" t="s">
        <v>547</v>
      </c>
      <c r="D118" s="147" t="s">
        <v>2</v>
      </c>
      <c r="E118" s="150">
        <v>3</v>
      </c>
      <c r="F118" s="148">
        <v>168</v>
      </c>
      <c r="G118" s="147">
        <f t="shared" si="7"/>
        <v>3</v>
      </c>
      <c r="H118" s="148">
        <f t="shared" si="8"/>
        <v>84</v>
      </c>
      <c r="I118" s="147">
        <f t="shared" si="9"/>
        <v>3</v>
      </c>
      <c r="J118" s="148">
        <f t="shared" si="10"/>
        <v>84</v>
      </c>
    </row>
    <row r="119" spans="1:10" ht="15.75" thickBot="1">
      <c r="A119" s="160">
        <v>50</v>
      </c>
      <c r="B119" s="151" t="s">
        <v>548</v>
      </c>
      <c r="C119" s="147" t="s">
        <v>549</v>
      </c>
      <c r="D119" s="147" t="s">
        <v>2</v>
      </c>
      <c r="E119" s="150">
        <v>2</v>
      </c>
      <c r="F119" s="148">
        <v>1360</v>
      </c>
      <c r="G119" s="147">
        <f t="shared" si="7"/>
        <v>2</v>
      </c>
      <c r="H119" s="148">
        <f t="shared" si="8"/>
        <v>680</v>
      </c>
      <c r="I119" s="147">
        <f t="shared" si="9"/>
        <v>2</v>
      </c>
      <c r="J119" s="148">
        <f t="shared" si="10"/>
        <v>680</v>
      </c>
    </row>
    <row r="120" spans="1:10" ht="15.75" thickBot="1">
      <c r="A120" s="160">
        <v>51</v>
      </c>
      <c r="B120" s="151" t="s">
        <v>550</v>
      </c>
      <c r="C120" s="147" t="s">
        <v>233</v>
      </c>
      <c r="D120" s="147" t="s">
        <v>2</v>
      </c>
      <c r="E120" s="150">
        <v>2</v>
      </c>
      <c r="F120" s="148">
        <v>1200</v>
      </c>
      <c r="G120" s="147">
        <f t="shared" si="7"/>
        <v>2</v>
      </c>
      <c r="H120" s="148">
        <f t="shared" si="8"/>
        <v>600</v>
      </c>
      <c r="I120" s="147">
        <f t="shared" si="9"/>
        <v>2</v>
      </c>
      <c r="J120" s="148">
        <f t="shared" si="10"/>
        <v>600</v>
      </c>
    </row>
    <row r="121" spans="1:10" ht="15.75" thickBot="1">
      <c r="A121" s="160">
        <v>52</v>
      </c>
      <c r="B121" s="151" t="s">
        <v>551</v>
      </c>
      <c r="C121" s="147" t="s">
        <v>552</v>
      </c>
      <c r="D121" s="147" t="s">
        <v>2</v>
      </c>
      <c r="E121" s="150">
        <v>2</v>
      </c>
      <c r="F121" s="148">
        <v>1500</v>
      </c>
      <c r="G121" s="147">
        <f t="shared" si="7"/>
        <v>2</v>
      </c>
      <c r="H121" s="148">
        <f t="shared" si="8"/>
        <v>750</v>
      </c>
      <c r="I121" s="147">
        <f t="shared" si="9"/>
        <v>2</v>
      </c>
      <c r="J121" s="148">
        <f t="shared" si="10"/>
        <v>750</v>
      </c>
    </row>
    <row r="122" spans="1:10" ht="15.75" thickBot="1">
      <c r="A122" s="160">
        <v>53</v>
      </c>
      <c r="B122" s="151" t="s">
        <v>553</v>
      </c>
      <c r="C122" s="147" t="s">
        <v>233</v>
      </c>
      <c r="D122" s="147" t="s">
        <v>2</v>
      </c>
      <c r="E122" s="150">
        <v>2</v>
      </c>
      <c r="F122" s="148">
        <v>1400</v>
      </c>
      <c r="G122" s="147">
        <f t="shared" si="7"/>
        <v>2</v>
      </c>
      <c r="H122" s="148">
        <f t="shared" si="8"/>
        <v>700</v>
      </c>
      <c r="I122" s="147">
        <f t="shared" si="9"/>
        <v>2</v>
      </c>
      <c r="J122" s="148">
        <f t="shared" si="10"/>
        <v>700</v>
      </c>
    </row>
    <row r="123" spans="1:10" ht="15.75" thickBot="1">
      <c r="A123" s="160">
        <v>54</v>
      </c>
      <c r="B123" s="151">
        <v>11130190</v>
      </c>
      <c r="C123" s="147" t="s">
        <v>388</v>
      </c>
      <c r="D123" s="147" t="s">
        <v>2</v>
      </c>
      <c r="E123" s="150">
        <v>1</v>
      </c>
      <c r="F123" s="148">
        <v>540</v>
      </c>
      <c r="G123" s="147">
        <f t="shared" si="7"/>
        <v>1</v>
      </c>
      <c r="H123" s="148">
        <f t="shared" si="8"/>
        <v>270</v>
      </c>
      <c r="I123" s="147">
        <f t="shared" si="9"/>
        <v>1</v>
      </c>
      <c r="J123" s="148">
        <f t="shared" si="10"/>
        <v>270</v>
      </c>
    </row>
    <row r="124" spans="1:10" ht="15.75" thickBot="1">
      <c r="A124" s="160">
        <v>55</v>
      </c>
      <c r="B124" s="151" t="s">
        <v>554</v>
      </c>
      <c r="C124" s="147" t="s">
        <v>555</v>
      </c>
      <c r="D124" s="147" t="s">
        <v>2</v>
      </c>
      <c r="E124" s="150">
        <v>2</v>
      </c>
      <c r="F124" s="148">
        <v>4584</v>
      </c>
      <c r="G124" s="147">
        <f t="shared" si="7"/>
        <v>2</v>
      </c>
      <c r="H124" s="148">
        <f t="shared" si="8"/>
        <v>2292</v>
      </c>
      <c r="I124" s="147">
        <f t="shared" si="9"/>
        <v>2</v>
      </c>
      <c r="J124" s="148">
        <f t="shared" si="10"/>
        <v>2292</v>
      </c>
    </row>
    <row r="125" spans="1:10" ht="15.75" thickBot="1">
      <c r="A125" s="160">
        <v>56</v>
      </c>
      <c r="B125" s="151">
        <v>11130193</v>
      </c>
      <c r="C125" s="147" t="s">
        <v>430</v>
      </c>
      <c r="D125" s="147" t="s">
        <v>2</v>
      </c>
      <c r="E125" s="150">
        <v>3</v>
      </c>
      <c r="F125" s="148">
        <v>465</v>
      </c>
      <c r="G125" s="147">
        <f t="shared" si="7"/>
        <v>3</v>
      </c>
      <c r="H125" s="148">
        <f t="shared" si="8"/>
        <v>232.5</v>
      </c>
      <c r="I125" s="147">
        <f t="shared" si="9"/>
        <v>3</v>
      </c>
      <c r="J125" s="148">
        <f t="shared" si="10"/>
        <v>232.5</v>
      </c>
    </row>
    <row r="126" spans="1:10" ht="15.75" thickBot="1">
      <c r="A126" s="160">
        <v>57</v>
      </c>
      <c r="B126" s="151">
        <v>11130205</v>
      </c>
      <c r="C126" s="147" t="s">
        <v>556</v>
      </c>
      <c r="D126" s="147" t="s">
        <v>2</v>
      </c>
      <c r="E126" s="150">
        <v>1</v>
      </c>
      <c r="F126" s="148">
        <v>900</v>
      </c>
      <c r="G126" s="147">
        <f t="shared" ref="G126:G170" si="11">E126</f>
        <v>1</v>
      </c>
      <c r="H126" s="148">
        <f t="shared" ref="H126:H170" si="12">F126/2</f>
        <v>450</v>
      </c>
      <c r="I126" s="147">
        <f t="shared" ref="I126:I170" si="13">E126</f>
        <v>1</v>
      </c>
      <c r="J126" s="148">
        <f t="shared" ref="J126:J170" si="14">F126-H126</f>
        <v>450</v>
      </c>
    </row>
    <row r="127" spans="1:10" ht="15.75" thickBot="1">
      <c r="A127" s="160">
        <v>58</v>
      </c>
      <c r="B127" s="151">
        <v>11130206</v>
      </c>
      <c r="C127" s="147" t="s">
        <v>557</v>
      </c>
      <c r="D127" s="147" t="s">
        <v>2</v>
      </c>
      <c r="E127" s="150">
        <v>1</v>
      </c>
      <c r="F127" s="148">
        <v>450</v>
      </c>
      <c r="G127" s="147">
        <f t="shared" si="11"/>
        <v>1</v>
      </c>
      <c r="H127" s="148">
        <f t="shared" si="12"/>
        <v>225</v>
      </c>
      <c r="I127" s="147">
        <f t="shared" si="13"/>
        <v>1</v>
      </c>
      <c r="J127" s="148">
        <f t="shared" si="14"/>
        <v>225</v>
      </c>
    </row>
    <row r="128" spans="1:10" ht="15.75" thickBot="1">
      <c r="A128" s="160">
        <v>59</v>
      </c>
      <c r="B128" s="151"/>
      <c r="C128" s="147" t="s">
        <v>558</v>
      </c>
      <c r="D128" s="147" t="s">
        <v>3</v>
      </c>
      <c r="E128" s="150">
        <v>5</v>
      </c>
      <c r="F128" s="148">
        <v>1032</v>
      </c>
      <c r="G128" s="147">
        <f t="shared" si="11"/>
        <v>5</v>
      </c>
      <c r="H128" s="148">
        <f t="shared" si="12"/>
        <v>516</v>
      </c>
      <c r="I128" s="147">
        <f t="shared" si="13"/>
        <v>5</v>
      </c>
      <c r="J128" s="148">
        <f t="shared" si="14"/>
        <v>516</v>
      </c>
    </row>
    <row r="129" spans="1:10" ht="15.75" thickBot="1">
      <c r="A129" s="160">
        <v>60</v>
      </c>
      <c r="B129" s="151"/>
      <c r="C129" s="147" t="s">
        <v>559</v>
      </c>
      <c r="D129" s="147" t="s">
        <v>2</v>
      </c>
      <c r="E129" s="150">
        <v>5</v>
      </c>
      <c r="F129" s="148">
        <v>360</v>
      </c>
      <c r="G129" s="147">
        <f t="shared" si="11"/>
        <v>5</v>
      </c>
      <c r="H129" s="148">
        <f t="shared" si="12"/>
        <v>180</v>
      </c>
      <c r="I129" s="147">
        <f t="shared" si="13"/>
        <v>5</v>
      </c>
      <c r="J129" s="148">
        <f t="shared" si="14"/>
        <v>180</v>
      </c>
    </row>
    <row r="130" spans="1:10" ht="15.75" thickBot="1">
      <c r="A130" s="160">
        <v>61</v>
      </c>
      <c r="B130" s="151">
        <v>11130208</v>
      </c>
      <c r="C130" s="147" t="s">
        <v>560</v>
      </c>
      <c r="D130" s="147" t="s">
        <v>2</v>
      </c>
      <c r="E130" s="150">
        <v>1</v>
      </c>
      <c r="F130" s="148">
        <v>1000</v>
      </c>
      <c r="G130" s="147">
        <f t="shared" si="11"/>
        <v>1</v>
      </c>
      <c r="H130" s="148">
        <f t="shared" si="12"/>
        <v>500</v>
      </c>
      <c r="I130" s="147">
        <f t="shared" si="13"/>
        <v>1</v>
      </c>
      <c r="J130" s="148">
        <f t="shared" si="14"/>
        <v>500</v>
      </c>
    </row>
    <row r="131" spans="1:10" ht="15.75" thickBot="1">
      <c r="A131" s="160">
        <v>62</v>
      </c>
      <c r="B131" s="151"/>
      <c r="C131" s="147" t="s">
        <v>561</v>
      </c>
      <c r="D131" s="147" t="s">
        <v>93</v>
      </c>
      <c r="E131" s="150">
        <v>6</v>
      </c>
      <c r="F131" s="148">
        <v>5760</v>
      </c>
      <c r="G131" s="147">
        <f t="shared" si="11"/>
        <v>6</v>
      </c>
      <c r="H131" s="148">
        <f t="shared" si="12"/>
        <v>2880</v>
      </c>
      <c r="I131" s="147">
        <f t="shared" si="13"/>
        <v>6</v>
      </c>
      <c r="J131" s="148">
        <f t="shared" si="14"/>
        <v>2880</v>
      </c>
    </row>
    <row r="132" spans="1:10" ht="15.75" thickBot="1">
      <c r="A132" s="160">
        <v>63</v>
      </c>
      <c r="B132" s="151"/>
      <c r="C132" s="147" t="s">
        <v>562</v>
      </c>
      <c r="D132" s="147" t="s">
        <v>93</v>
      </c>
      <c r="E132" s="150">
        <v>8</v>
      </c>
      <c r="F132" s="148">
        <v>5040</v>
      </c>
      <c r="G132" s="147">
        <f t="shared" si="11"/>
        <v>8</v>
      </c>
      <c r="H132" s="148">
        <f t="shared" si="12"/>
        <v>2520</v>
      </c>
      <c r="I132" s="147">
        <f t="shared" si="13"/>
        <v>8</v>
      </c>
      <c r="J132" s="148">
        <f t="shared" si="14"/>
        <v>2520</v>
      </c>
    </row>
    <row r="133" spans="1:10" ht="15.75" thickBot="1">
      <c r="A133" s="160">
        <v>64</v>
      </c>
      <c r="B133" s="151"/>
      <c r="C133" s="147" t="s">
        <v>483</v>
      </c>
      <c r="D133" s="147" t="s">
        <v>2</v>
      </c>
      <c r="E133" s="150">
        <v>8</v>
      </c>
      <c r="F133" s="148">
        <v>2400</v>
      </c>
      <c r="G133" s="147">
        <f t="shared" si="11"/>
        <v>8</v>
      </c>
      <c r="H133" s="148">
        <f t="shared" si="12"/>
        <v>1200</v>
      </c>
      <c r="I133" s="147">
        <f t="shared" si="13"/>
        <v>8</v>
      </c>
      <c r="J133" s="148">
        <f t="shared" si="14"/>
        <v>1200</v>
      </c>
    </row>
    <row r="134" spans="1:10" ht="15.75" thickBot="1">
      <c r="A134" s="160">
        <v>65</v>
      </c>
      <c r="B134" s="151"/>
      <c r="C134" s="147" t="s">
        <v>482</v>
      </c>
      <c r="D134" s="147" t="s">
        <v>2</v>
      </c>
      <c r="E134" s="150">
        <v>8</v>
      </c>
      <c r="F134" s="148">
        <v>2560</v>
      </c>
      <c r="G134" s="147">
        <f t="shared" si="11"/>
        <v>8</v>
      </c>
      <c r="H134" s="148">
        <f t="shared" si="12"/>
        <v>1280</v>
      </c>
      <c r="I134" s="147">
        <f t="shared" si="13"/>
        <v>8</v>
      </c>
      <c r="J134" s="148">
        <f t="shared" si="14"/>
        <v>1280</v>
      </c>
    </row>
    <row r="135" spans="1:10" ht="15.75" thickBot="1">
      <c r="A135" s="160">
        <v>66</v>
      </c>
      <c r="B135" s="151"/>
      <c r="C135" s="147" t="s">
        <v>563</v>
      </c>
      <c r="D135" s="147" t="s">
        <v>2</v>
      </c>
      <c r="E135" s="150">
        <v>4</v>
      </c>
      <c r="F135" s="148">
        <v>1400</v>
      </c>
      <c r="G135" s="147">
        <f t="shared" si="11"/>
        <v>4</v>
      </c>
      <c r="H135" s="148">
        <f t="shared" si="12"/>
        <v>700</v>
      </c>
      <c r="I135" s="147">
        <f t="shared" si="13"/>
        <v>4</v>
      </c>
      <c r="J135" s="148">
        <f t="shared" si="14"/>
        <v>700</v>
      </c>
    </row>
    <row r="136" spans="1:10" ht="15.75" thickBot="1">
      <c r="A136" s="160">
        <v>67</v>
      </c>
      <c r="B136" s="151"/>
      <c r="C136" s="147" t="s">
        <v>484</v>
      </c>
      <c r="D136" s="147" t="s">
        <v>2</v>
      </c>
      <c r="E136" s="150">
        <v>8</v>
      </c>
      <c r="F136" s="148">
        <v>400</v>
      </c>
      <c r="G136" s="147">
        <f t="shared" si="11"/>
        <v>8</v>
      </c>
      <c r="H136" s="148">
        <f t="shared" si="12"/>
        <v>200</v>
      </c>
      <c r="I136" s="147">
        <f t="shared" si="13"/>
        <v>8</v>
      </c>
      <c r="J136" s="148">
        <f t="shared" si="14"/>
        <v>200</v>
      </c>
    </row>
    <row r="137" spans="1:10" ht="86.25" customHeight="1">
      <c r="A137" s="287" t="s">
        <v>775</v>
      </c>
      <c r="B137" s="287"/>
      <c r="C137" s="287"/>
      <c r="D137" s="287"/>
      <c r="E137" s="287"/>
      <c r="F137" s="287"/>
      <c r="G137" s="287"/>
      <c r="H137" s="287"/>
      <c r="I137" s="287"/>
      <c r="J137" s="287"/>
    </row>
    <row r="138" spans="1:10" ht="15.75" thickBot="1">
      <c r="A138" s="160">
        <v>68</v>
      </c>
      <c r="B138" s="151"/>
      <c r="C138" s="147" t="s">
        <v>564</v>
      </c>
      <c r="D138" s="147" t="s">
        <v>2</v>
      </c>
      <c r="E138" s="150">
        <v>30</v>
      </c>
      <c r="F138" s="148">
        <v>1800</v>
      </c>
      <c r="G138" s="147">
        <f t="shared" si="11"/>
        <v>30</v>
      </c>
      <c r="H138" s="148">
        <f t="shared" si="12"/>
        <v>900</v>
      </c>
      <c r="I138" s="147">
        <f t="shared" si="13"/>
        <v>30</v>
      </c>
      <c r="J138" s="148">
        <f t="shared" si="14"/>
        <v>900</v>
      </c>
    </row>
    <row r="139" spans="1:10" ht="15.75" thickBot="1">
      <c r="A139" s="160">
        <v>69</v>
      </c>
      <c r="B139" s="151"/>
      <c r="C139" s="147" t="s">
        <v>565</v>
      </c>
      <c r="D139" s="147" t="s">
        <v>2</v>
      </c>
      <c r="E139" s="150">
        <v>12</v>
      </c>
      <c r="F139" s="148">
        <v>960</v>
      </c>
      <c r="G139" s="147">
        <f t="shared" si="11"/>
        <v>12</v>
      </c>
      <c r="H139" s="148">
        <f t="shared" si="12"/>
        <v>480</v>
      </c>
      <c r="I139" s="147">
        <f t="shared" si="13"/>
        <v>12</v>
      </c>
      <c r="J139" s="148">
        <f t="shared" si="14"/>
        <v>480</v>
      </c>
    </row>
    <row r="140" spans="1:10" ht="15.75" thickBot="1">
      <c r="A140" s="160">
        <v>70</v>
      </c>
      <c r="B140" s="151"/>
      <c r="C140" s="147" t="s">
        <v>566</v>
      </c>
      <c r="D140" s="147" t="s">
        <v>2</v>
      </c>
      <c r="E140" s="150">
        <v>8</v>
      </c>
      <c r="F140" s="148">
        <v>4880</v>
      </c>
      <c r="G140" s="147">
        <f t="shared" si="11"/>
        <v>8</v>
      </c>
      <c r="H140" s="148">
        <f t="shared" si="12"/>
        <v>2440</v>
      </c>
      <c r="I140" s="147">
        <f t="shared" si="13"/>
        <v>8</v>
      </c>
      <c r="J140" s="148">
        <f t="shared" si="14"/>
        <v>2440</v>
      </c>
    </row>
    <row r="141" spans="1:10" ht="15.75" thickBot="1">
      <c r="A141" s="160">
        <v>71</v>
      </c>
      <c r="B141" s="151"/>
      <c r="C141" s="147" t="s">
        <v>567</v>
      </c>
      <c r="D141" s="147" t="s">
        <v>2</v>
      </c>
      <c r="E141" s="150">
        <v>10</v>
      </c>
      <c r="F141" s="148">
        <v>1600</v>
      </c>
      <c r="G141" s="147">
        <f t="shared" si="11"/>
        <v>10</v>
      </c>
      <c r="H141" s="148">
        <f t="shared" si="12"/>
        <v>800</v>
      </c>
      <c r="I141" s="147">
        <f t="shared" si="13"/>
        <v>10</v>
      </c>
      <c r="J141" s="148">
        <f t="shared" si="14"/>
        <v>800</v>
      </c>
    </row>
    <row r="142" spans="1:10" ht="15.75" thickBot="1">
      <c r="A142" s="160">
        <v>72</v>
      </c>
      <c r="B142" s="151">
        <v>11130209</v>
      </c>
      <c r="C142" s="147" t="s">
        <v>568</v>
      </c>
      <c r="D142" s="147" t="s">
        <v>2</v>
      </c>
      <c r="E142" s="150">
        <v>1</v>
      </c>
      <c r="F142" s="148">
        <v>2350</v>
      </c>
      <c r="G142" s="147">
        <f t="shared" si="11"/>
        <v>1</v>
      </c>
      <c r="H142" s="148">
        <f t="shared" si="12"/>
        <v>1175</v>
      </c>
      <c r="I142" s="147">
        <f t="shared" si="13"/>
        <v>1</v>
      </c>
      <c r="J142" s="148">
        <f t="shared" si="14"/>
        <v>1175</v>
      </c>
    </row>
    <row r="143" spans="1:10" ht="15.75" thickBot="1">
      <c r="A143" s="160">
        <v>73</v>
      </c>
      <c r="B143" s="151"/>
      <c r="C143" s="147" t="s">
        <v>569</v>
      </c>
      <c r="D143" s="147" t="s">
        <v>2</v>
      </c>
      <c r="E143" s="150">
        <v>1</v>
      </c>
      <c r="F143" s="148">
        <v>150</v>
      </c>
      <c r="G143" s="147">
        <f t="shared" si="11"/>
        <v>1</v>
      </c>
      <c r="H143" s="148">
        <f t="shared" si="12"/>
        <v>75</v>
      </c>
      <c r="I143" s="147">
        <f t="shared" si="13"/>
        <v>1</v>
      </c>
      <c r="J143" s="148">
        <f t="shared" si="14"/>
        <v>75</v>
      </c>
    </row>
    <row r="144" spans="1:10" ht="15.75" thickBot="1">
      <c r="A144" s="160">
        <v>74</v>
      </c>
      <c r="B144" s="151">
        <v>11130210</v>
      </c>
      <c r="C144" s="147" t="s">
        <v>257</v>
      </c>
      <c r="D144" s="147" t="s">
        <v>2</v>
      </c>
      <c r="E144" s="150">
        <v>1</v>
      </c>
      <c r="F144" s="148">
        <v>915</v>
      </c>
      <c r="G144" s="147">
        <f t="shared" si="11"/>
        <v>1</v>
      </c>
      <c r="H144" s="148">
        <f t="shared" si="12"/>
        <v>457.5</v>
      </c>
      <c r="I144" s="147">
        <f t="shared" si="13"/>
        <v>1</v>
      </c>
      <c r="J144" s="148">
        <f t="shared" si="14"/>
        <v>457.5</v>
      </c>
    </row>
    <row r="145" spans="1:10" ht="15.75" thickBot="1">
      <c r="A145" s="160">
        <v>75</v>
      </c>
      <c r="B145" s="151"/>
      <c r="C145" s="147" t="s">
        <v>570</v>
      </c>
      <c r="D145" s="147" t="s">
        <v>2</v>
      </c>
      <c r="E145" s="150">
        <v>2</v>
      </c>
      <c r="F145" s="148">
        <v>70</v>
      </c>
      <c r="G145" s="147">
        <f t="shared" si="11"/>
        <v>2</v>
      </c>
      <c r="H145" s="148">
        <f t="shared" si="12"/>
        <v>35</v>
      </c>
      <c r="I145" s="147">
        <f t="shared" si="13"/>
        <v>2</v>
      </c>
      <c r="J145" s="148">
        <f t="shared" si="14"/>
        <v>35</v>
      </c>
    </row>
    <row r="146" spans="1:10" ht="15.75" thickBot="1">
      <c r="A146" s="160">
        <v>76</v>
      </c>
      <c r="B146" s="151" t="s">
        <v>78</v>
      </c>
      <c r="C146" s="147" t="s">
        <v>571</v>
      </c>
      <c r="D146" s="147" t="s">
        <v>2</v>
      </c>
      <c r="E146" s="150">
        <v>2</v>
      </c>
      <c r="F146" s="148">
        <v>182</v>
      </c>
      <c r="G146" s="147">
        <f t="shared" si="11"/>
        <v>2</v>
      </c>
      <c r="H146" s="148">
        <f t="shared" si="12"/>
        <v>91</v>
      </c>
      <c r="I146" s="147">
        <f t="shared" si="13"/>
        <v>2</v>
      </c>
      <c r="J146" s="148">
        <f t="shared" si="14"/>
        <v>91</v>
      </c>
    </row>
    <row r="147" spans="1:10" ht="15.75" thickBot="1">
      <c r="A147" s="160">
        <v>77</v>
      </c>
      <c r="B147" s="151">
        <v>11130051</v>
      </c>
      <c r="C147" s="147" t="s">
        <v>572</v>
      </c>
      <c r="D147" s="147" t="s">
        <v>2</v>
      </c>
      <c r="E147" s="150">
        <v>1</v>
      </c>
      <c r="F147" s="148">
        <v>102</v>
      </c>
      <c r="G147" s="147">
        <f t="shared" si="11"/>
        <v>1</v>
      </c>
      <c r="H147" s="148">
        <f t="shared" si="12"/>
        <v>51</v>
      </c>
      <c r="I147" s="147">
        <f t="shared" si="13"/>
        <v>1</v>
      </c>
      <c r="J147" s="148">
        <f t="shared" si="14"/>
        <v>51</v>
      </c>
    </row>
    <row r="148" spans="1:10" ht="15.75" thickBot="1">
      <c r="A148" s="160">
        <v>78</v>
      </c>
      <c r="B148" s="151"/>
      <c r="C148" s="147" t="s">
        <v>573</v>
      </c>
      <c r="D148" s="147" t="s">
        <v>2</v>
      </c>
      <c r="E148" s="150">
        <v>1</v>
      </c>
      <c r="F148" s="148">
        <v>705</v>
      </c>
      <c r="G148" s="147">
        <f t="shared" si="11"/>
        <v>1</v>
      </c>
      <c r="H148" s="148">
        <f t="shared" si="12"/>
        <v>352.5</v>
      </c>
      <c r="I148" s="147">
        <f t="shared" si="13"/>
        <v>1</v>
      </c>
      <c r="J148" s="148">
        <f t="shared" si="14"/>
        <v>352.5</v>
      </c>
    </row>
    <row r="149" spans="1:10" ht="15.75" thickBot="1">
      <c r="A149" s="160">
        <v>79</v>
      </c>
      <c r="B149" s="151"/>
      <c r="C149" s="147" t="s">
        <v>574</v>
      </c>
      <c r="D149" s="147" t="s">
        <v>2</v>
      </c>
      <c r="E149" s="150">
        <v>1</v>
      </c>
      <c r="F149" s="148">
        <v>740</v>
      </c>
      <c r="G149" s="147">
        <f t="shared" si="11"/>
        <v>1</v>
      </c>
      <c r="H149" s="148">
        <f t="shared" si="12"/>
        <v>370</v>
      </c>
      <c r="I149" s="147">
        <f t="shared" si="13"/>
        <v>1</v>
      </c>
      <c r="J149" s="148">
        <f t="shared" si="14"/>
        <v>370</v>
      </c>
    </row>
    <row r="150" spans="1:10" ht="15.75" thickBot="1">
      <c r="A150" s="160">
        <v>80</v>
      </c>
      <c r="B150" s="151"/>
      <c r="C150" s="147" t="s">
        <v>575</v>
      </c>
      <c r="D150" s="147" t="s">
        <v>2</v>
      </c>
      <c r="E150" s="150">
        <v>1</v>
      </c>
      <c r="F150" s="148">
        <v>615</v>
      </c>
      <c r="G150" s="147">
        <f t="shared" si="11"/>
        <v>1</v>
      </c>
      <c r="H150" s="148">
        <f t="shared" si="12"/>
        <v>307.5</v>
      </c>
      <c r="I150" s="147">
        <f t="shared" si="13"/>
        <v>1</v>
      </c>
      <c r="J150" s="148">
        <f t="shared" si="14"/>
        <v>307.5</v>
      </c>
    </row>
    <row r="151" spans="1:10" ht="15.75" thickBot="1">
      <c r="A151" s="160">
        <v>81</v>
      </c>
      <c r="B151" s="151"/>
      <c r="C151" s="147" t="s">
        <v>503</v>
      </c>
      <c r="D151" s="147" t="s">
        <v>2</v>
      </c>
      <c r="E151" s="150">
        <v>1</v>
      </c>
      <c r="F151" s="148">
        <v>85</v>
      </c>
      <c r="G151" s="147">
        <f t="shared" si="11"/>
        <v>1</v>
      </c>
      <c r="H151" s="148">
        <f t="shared" si="12"/>
        <v>42.5</v>
      </c>
      <c r="I151" s="147">
        <f t="shared" si="13"/>
        <v>1</v>
      </c>
      <c r="J151" s="148">
        <f t="shared" si="14"/>
        <v>42.5</v>
      </c>
    </row>
    <row r="152" spans="1:10" ht="15.75" thickBot="1">
      <c r="A152" s="160">
        <v>82</v>
      </c>
      <c r="B152" s="151"/>
      <c r="C152" s="147" t="s">
        <v>576</v>
      </c>
      <c r="D152" s="147" t="s">
        <v>2</v>
      </c>
      <c r="E152" s="150">
        <v>5</v>
      </c>
      <c r="F152" s="148">
        <v>862.5</v>
      </c>
      <c r="G152" s="147">
        <f t="shared" si="11"/>
        <v>5</v>
      </c>
      <c r="H152" s="148">
        <f t="shared" si="12"/>
        <v>431.25</v>
      </c>
      <c r="I152" s="147">
        <f t="shared" si="13"/>
        <v>5</v>
      </c>
      <c r="J152" s="148">
        <f t="shared" si="14"/>
        <v>431.25</v>
      </c>
    </row>
    <row r="153" spans="1:10" ht="15.75" thickBot="1">
      <c r="A153" s="160">
        <v>83</v>
      </c>
      <c r="B153" s="151"/>
      <c r="C153" s="147" t="s">
        <v>577</v>
      </c>
      <c r="D153" s="147" t="s">
        <v>2</v>
      </c>
      <c r="E153" s="150">
        <v>6</v>
      </c>
      <c r="F153" s="148">
        <v>2154</v>
      </c>
      <c r="G153" s="147">
        <f t="shared" si="11"/>
        <v>6</v>
      </c>
      <c r="H153" s="148">
        <f t="shared" si="12"/>
        <v>1077</v>
      </c>
      <c r="I153" s="147">
        <f t="shared" si="13"/>
        <v>6</v>
      </c>
      <c r="J153" s="148">
        <f t="shared" si="14"/>
        <v>1077</v>
      </c>
    </row>
    <row r="154" spans="1:10" ht="15.75" thickBot="1">
      <c r="A154" s="160">
        <v>84</v>
      </c>
      <c r="B154" s="151"/>
      <c r="C154" s="147" t="s">
        <v>578</v>
      </c>
      <c r="D154" s="147" t="s">
        <v>2</v>
      </c>
      <c r="E154" s="150">
        <v>1</v>
      </c>
      <c r="F154" s="148">
        <v>1500</v>
      </c>
      <c r="G154" s="147">
        <f t="shared" si="11"/>
        <v>1</v>
      </c>
      <c r="H154" s="148">
        <f t="shared" si="12"/>
        <v>750</v>
      </c>
      <c r="I154" s="147">
        <f t="shared" si="13"/>
        <v>1</v>
      </c>
      <c r="J154" s="148">
        <f t="shared" si="14"/>
        <v>750</v>
      </c>
    </row>
    <row r="155" spans="1:10" ht="15.75" thickBot="1">
      <c r="A155" s="160">
        <v>85</v>
      </c>
      <c r="B155" s="151"/>
      <c r="C155" s="147" t="s">
        <v>579</v>
      </c>
      <c r="D155" s="147" t="s">
        <v>2</v>
      </c>
      <c r="E155" s="150">
        <v>7</v>
      </c>
      <c r="F155" s="148">
        <v>5845</v>
      </c>
      <c r="G155" s="147">
        <f t="shared" si="11"/>
        <v>7</v>
      </c>
      <c r="H155" s="148">
        <f t="shared" si="12"/>
        <v>2922.5</v>
      </c>
      <c r="I155" s="147">
        <f t="shared" si="13"/>
        <v>7</v>
      </c>
      <c r="J155" s="148">
        <f t="shared" si="14"/>
        <v>2922.5</v>
      </c>
    </row>
    <row r="156" spans="1:10" ht="15.75" thickBot="1">
      <c r="A156" s="160">
        <v>86</v>
      </c>
      <c r="B156" s="151"/>
      <c r="C156" s="147" t="s">
        <v>580</v>
      </c>
      <c r="D156" s="147" t="s">
        <v>2</v>
      </c>
      <c r="E156" s="150">
        <v>2</v>
      </c>
      <c r="F156" s="148">
        <v>1500</v>
      </c>
      <c r="G156" s="147">
        <f t="shared" si="11"/>
        <v>2</v>
      </c>
      <c r="H156" s="148">
        <f t="shared" si="12"/>
        <v>750</v>
      </c>
      <c r="I156" s="147">
        <f t="shared" si="13"/>
        <v>2</v>
      </c>
      <c r="J156" s="148">
        <f t="shared" si="14"/>
        <v>750</v>
      </c>
    </row>
    <row r="157" spans="1:10" ht="15.75" thickBot="1">
      <c r="A157" s="160">
        <v>87</v>
      </c>
      <c r="B157" s="151"/>
      <c r="C157" s="147" t="s">
        <v>581</v>
      </c>
      <c r="D157" s="147" t="s">
        <v>2</v>
      </c>
      <c r="E157" s="150">
        <v>11</v>
      </c>
      <c r="F157" s="148">
        <v>220</v>
      </c>
      <c r="G157" s="147">
        <f t="shared" si="11"/>
        <v>11</v>
      </c>
      <c r="H157" s="148">
        <f t="shared" si="12"/>
        <v>110</v>
      </c>
      <c r="I157" s="147">
        <f t="shared" si="13"/>
        <v>11</v>
      </c>
      <c r="J157" s="148">
        <f t="shared" si="14"/>
        <v>110</v>
      </c>
    </row>
    <row r="158" spans="1:10" ht="15.75" thickBot="1">
      <c r="A158" s="160">
        <v>88</v>
      </c>
      <c r="B158" s="151"/>
      <c r="C158" s="147" t="s">
        <v>73</v>
      </c>
      <c r="D158" s="147" t="s">
        <v>2</v>
      </c>
      <c r="E158" s="150">
        <v>1</v>
      </c>
      <c r="F158" s="148">
        <v>528</v>
      </c>
      <c r="G158" s="147">
        <f t="shared" si="11"/>
        <v>1</v>
      </c>
      <c r="H158" s="148">
        <f t="shared" si="12"/>
        <v>264</v>
      </c>
      <c r="I158" s="147">
        <f t="shared" si="13"/>
        <v>1</v>
      </c>
      <c r="J158" s="148">
        <f t="shared" si="14"/>
        <v>264</v>
      </c>
    </row>
    <row r="159" spans="1:10" ht="15.75" thickBot="1">
      <c r="A159" s="160">
        <v>89</v>
      </c>
      <c r="B159" s="151"/>
      <c r="C159" s="147" t="s">
        <v>408</v>
      </c>
      <c r="D159" s="147" t="s">
        <v>2</v>
      </c>
      <c r="E159" s="150">
        <v>4</v>
      </c>
      <c r="F159" s="148">
        <v>1020</v>
      </c>
      <c r="G159" s="147">
        <f t="shared" si="11"/>
        <v>4</v>
      </c>
      <c r="H159" s="148">
        <f t="shared" si="12"/>
        <v>510</v>
      </c>
      <c r="I159" s="147">
        <f t="shared" si="13"/>
        <v>4</v>
      </c>
      <c r="J159" s="148">
        <f t="shared" si="14"/>
        <v>510</v>
      </c>
    </row>
    <row r="160" spans="1:10" ht="15.75" thickBot="1">
      <c r="A160" s="160">
        <v>90</v>
      </c>
      <c r="B160" s="151"/>
      <c r="C160" s="147" t="s">
        <v>582</v>
      </c>
      <c r="D160" s="147" t="s">
        <v>2</v>
      </c>
      <c r="E160" s="150">
        <v>1</v>
      </c>
      <c r="F160" s="148">
        <v>670.4</v>
      </c>
      <c r="G160" s="147">
        <f t="shared" si="11"/>
        <v>1</v>
      </c>
      <c r="H160" s="148">
        <f t="shared" si="12"/>
        <v>335.2</v>
      </c>
      <c r="I160" s="147">
        <f t="shared" si="13"/>
        <v>1</v>
      </c>
      <c r="J160" s="148">
        <f t="shared" si="14"/>
        <v>335.2</v>
      </c>
    </row>
    <row r="161" spans="1:10" ht="15.75" thickBot="1">
      <c r="A161" s="160">
        <v>91</v>
      </c>
      <c r="B161" s="151"/>
      <c r="C161" s="147" t="s">
        <v>583</v>
      </c>
      <c r="D161" s="147" t="s">
        <v>2</v>
      </c>
      <c r="E161" s="150">
        <v>1</v>
      </c>
      <c r="F161" s="148">
        <v>790.4</v>
      </c>
      <c r="G161" s="147">
        <f t="shared" si="11"/>
        <v>1</v>
      </c>
      <c r="H161" s="148">
        <f t="shared" si="12"/>
        <v>395.2</v>
      </c>
      <c r="I161" s="147">
        <f t="shared" si="13"/>
        <v>1</v>
      </c>
      <c r="J161" s="148">
        <f t="shared" si="14"/>
        <v>395.2</v>
      </c>
    </row>
    <row r="162" spans="1:10" ht="15.75" thickBot="1">
      <c r="A162" s="160">
        <v>92</v>
      </c>
      <c r="B162" s="151"/>
      <c r="C162" s="147" t="s">
        <v>584</v>
      </c>
      <c r="D162" s="147" t="s">
        <v>2</v>
      </c>
      <c r="E162" s="150">
        <v>1</v>
      </c>
      <c r="F162" s="148">
        <v>5290</v>
      </c>
      <c r="G162" s="147">
        <f t="shared" si="11"/>
        <v>1</v>
      </c>
      <c r="H162" s="148">
        <f t="shared" si="12"/>
        <v>2645</v>
      </c>
      <c r="I162" s="147">
        <f t="shared" si="13"/>
        <v>1</v>
      </c>
      <c r="J162" s="148">
        <f t="shared" si="14"/>
        <v>2645</v>
      </c>
    </row>
    <row r="163" spans="1:10" ht="87.75" customHeight="1">
      <c r="A163" s="287" t="s">
        <v>775</v>
      </c>
      <c r="B163" s="287"/>
      <c r="C163" s="287"/>
      <c r="D163" s="287"/>
      <c r="E163" s="287"/>
      <c r="F163" s="287"/>
      <c r="G163" s="287"/>
      <c r="H163" s="287"/>
      <c r="I163" s="287"/>
      <c r="J163" s="287"/>
    </row>
    <row r="164" spans="1:10" ht="26.25" thickBot="1">
      <c r="A164" s="160">
        <v>93</v>
      </c>
      <c r="B164" s="151"/>
      <c r="C164" s="147" t="s">
        <v>585</v>
      </c>
      <c r="D164" s="167" t="s">
        <v>2</v>
      </c>
      <c r="E164" s="150">
        <v>10</v>
      </c>
      <c r="F164" s="148">
        <v>5500</v>
      </c>
      <c r="G164" s="147">
        <f t="shared" si="11"/>
        <v>10</v>
      </c>
      <c r="H164" s="148">
        <f t="shared" si="12"/>
        <v>2750</v>
      </c>
      <c r="I164" s="147">
        <f t="shared" si="13"/>
        <v>10</v>
      </c>
      <c r="J164" s="148">
        <f t="shared" si="14"/>
        <v>2750</v>
      </c>
    </row>
    <row r="165" spans="1:10" ht="15.75" thickBot="1">
      <c r="A165" s="160">
        <v>94</v>
      </c>
      <c r="B165" s="151"/>
      <c r="C165" s="147" t="s">
        <v>586</v>
      </c>
      <c r="D165" s="167" t="s">
        <v>2</v>
      </c>
      <c r="E165" s="150">
        <v>10</v>
      </c>
      <c r="F165" s="148">
        <v>4000</v>
      </c>
      <c r="G165" s="147">
        <f t="shared" si="11"/>
        <v>10</v>
      </c>
      <c r="H165" s="148">
        <f t="shared" si="12"/>
        <v>2000</v>
      </c>
      <c r="I165" s="147">
        <f t="shared" si="13"/>
        <v>10</v>
      </c>
      <c r="J165" s="148">
        <f t="shared" si="14"/>
        <v>2000</v>
      </c>
    </row>
    <row r="166" spans="1:10" ht="15.75" thickBot="1">
      <c r="A166" s="160">
        <v>95</v>
      </c>
      <c r="B166" s="151"/>
      <c r="C166" s="147" t="s">
        <v>587</v>
      </c>
      <c r="D166" s="167" t="s">
        <v>2</v>
      </c>
      <c r="E166" s="150">
        <v>10</v>
      </c>
      <c r="F166" s="148">
        <v>450</v>
      </c>
      <c r="G166" s="147">
        <f t="shared" si="11"/>
        <v>10</v>
      </c>
      <c r="H166" s="148">
        <f t="shared" si="12"/>
        <v>225</v>
      </c>
      <c r="I166" s="147">
        <f t="shared" si="13"/>
        <v>10</v>
      </c>
      <c r="J166" s="148">
        <f t="shared" si="14"/>
        <v>225</v>
      </c>
    </row>
    <row r="167" spans="1:10" ht="15.75" thickBot="1">
      <c r="A167" s="160">
        <v>96</v>
      </c>
      <c r="B167" s="151"/>
      <c r="C167" s="147" t="s">
        <v>588</v>
      </c>
      <c r="D167" s="167" t="s">
        <v>2</v>
      </c>
      <c r="E167" s="150">
        <v>8</v>
      </c>
      <c r="F167" s="148">
        <v>7600</v>
      </c>
      <c r="G167" s="147">
        <f t="shared" si="11"/>
        <v>8</v>
      </c>
      <c r="H167" s="148">
        <f t="shared" si="12"/>
        <v>3800</v>
      </c>
      <c r="I167" s="147">
        <f t="shared" si="13"/>
        <v>8</v>
      </c>
      <c r="J167" s="148">
        <f t="shared" si="14"/>
        <v>3800</v>
      </c>
    </row>
    <row r="168" spans="1:10" ht="15.75" thickBot="1">
      <c r="A168" s="160">
        <v>97</v>
      </c>
      <c r="B168" s="151"/>
      <c r="C168" s="147" t="s">
        <v>589</v>
      </c>
      <c r="D168" s="167" t="s">
        <v>2</v>
      </c>
      <c r="E168" s="150">
        <v>8</v>
      </c>
      <c r="F168" s="148">
        <v>2232</v>
      </c>
      <c r="G168" s="147">
        <f t="shared" si="11"/>
        <v>8</v>
      </c>
      <c r="H168" s="148">
        <f t="shared" si="12"/>
        <v>1116</v>
      </c>
      <c r="I168" s="147">
        <f t="shared" si="13"/>
        <v>8</v>
      </c>
      <c r="J168" s="148">
        <f t="shared" si="14"/>
        <v>1116</v>
      </c>
    </row>
    <row r="169" spans="1:10" ht="15.75" thickBot="1">
      <c r="A169" s="160">
        <v>98</v>
      </c>
      <c r="B169" s="151"/>
      <c r="C169" s="147" t="s">
        <v>590</v>
      </c>
      <c r="D169" s="167" t="s">
        <v>2</v>
      </c>
      <c r="E169" s="150">
        <v>8</v>
      </c>
      <c r="F169" s="148">
        <v>760</v>
      </c>
      <c r="G169" s="147">
        <f t="shared" si="11"/>
        <v>8</v>
      </c>
      <c r="H169" s="148">
        <f t="shared" si="12"/>
        <v>380</v>
      </c>
      <c r="I169" s="147">
        <f t="shared" si="13"/>
        <v>8</v>
      </c>
      <c r="J169" s="148">
        <f t="shared" si="14"/>
        <v>380</v>
      </c>
    </row>
    <row r="170" spans="1:10" ht="15.75" thickBot="1">
      <c r="A170" s="160">
        <v>99</v>
      </c>
      <c r="B170" s="151"/>
      <c r="C170" s="147" t="s">
        <v>591</v>
      </c>
      <c r="D170" s="167" t="s">
        <v>2</v>
      </c>
      <c r="E170" s="150">
        <v>8</v>
      </c>
      <c r="F170" s="148">
        <v>4400</v>
      </c>
      <c r="G170" s="147">
        <f t="shared" si="11"/>
        <v>8</v>
      </c>
      <c r="H170" s="148">
        <f t="shared" si="12"/>
        <v>2200</v>
      </c>
      <c r="I170" s="147">
        <f t="shared" si="13"/>
        <v>8</v>
      </c>
      <c r="J170" s="148">
        <f t="shared" si="14"/>
        <v>2200</v>
      </c>
    </row>
    <row r="171" spans="1:10" s="33" customFormat="1" ht="15.75" thickBot="1">
      <c r="A171" s="164"/>
      <c r="B171" s="154"/>
      <c r="C171" s="168" t="s">
        <v>260</v>
      </c>
      <c r="D171" s="168"/>
      <c r="E171" s="169">
        <v>454</v>
      </c>
      <c r="F171" s="170">
        <f>SUM(F100:F170,F58:F90)</f>
        <v>128550.29999999999</v>
      </c>
      <c r="G171" s="169">
        <v>454</v>
      </c>
      <c r="H171" s="170">
        <f>SUM(H100:H170,H58:H90)</f>
        <v>64275.149999999994</v>
      </c>
      <c r="I171" s="171">
        <v>454</v>
      </c>
      <c r="J171" s="156">
        <f>SUM(J100:J170,J58:J90)</f>
        <v>64275.149999999994</v>
      </c>
    </row>
    <row r="172" spans="1:10" ht="15.75" thickBot="1">
      <c r="A172" s="160"/>
      <c r="B172" s="151"/>
      <c r="C172" s="147">
        <v>1812</v>
      </c>
      <c r="D172" s="147"/>
      <c r="E172" s="150"/>
      <c r="F172" s="148"/>
      <c r="G172" s="147"/>
      <c r="H172" s="148"/>
      <c r="I172" s="147"/>
      <c r="J172" s="148"/>
    </row>
    <row r="173" spans="1:10" ht="15.6" customHeight="1" thickBot="1">
      <c r="A173" s="160">
        <v>1</v>
      </c>
      <c r="B173" s="151"/>
      <c r="C173" s="147" t="s">
        <v>313</v>
      </c>
      <c r="D173" s="147" t="s">
        <v>2</v>
      </c>
      <c r="E173" s="150">
        <v>3</v>
      </c>
      <c r="F173" s="148">
        <v>1800</v>
      </c>
      <c r="G173" s="147">
        <f>E173</f>
        <v>3</v>
      </c>
      <c r="H173" s="148">
        <f>F173</f>
        <v>1800</v>
      </c>
      <c r="I173" s="147">
        <v>3</v>
      </c>
      <c r="J173" s="148">
        <v>0</v>
      </c>
    </row>
    <row r="174" spans="1:10" ht="15.6" customHeight="1" thickBot="1">
      <c r="A174" s="160">
        <v>2</v>
      </c>
      <c r="B174" s="151"/>
      <c r="C174" s="147" t="s">
        <v>313</v>
      </c>
      <c r="D174" s="147" t="s">
        <v>2</v>
      </c>
      <c r="E174" s="150">
        <v>2</v>
      </c>
      <c r="F174" s="148">
        <v>900</v>
      </c>
      <c r="G174" s="147">
        <f t="shared" ref="G174:H176" si="15">E174</f>
        <v>2</v>
      </c>
      <c r="H174" s="148">
        <f t="shared" si="15"/>
        <v>900</v>
      </c>
      <c r="I174" s="147">
        <f>E174</f>
        <v>2</v>
      </c>
      <c r="J174" s="148">
        <v>0</v>
      </c>
    </row>
    <row r="175" spans="1:10" ht="15.6" customHeight="1" thickBot="1">
      <c r="A175" s="160">
        <v>3</v>
      </c>
      <c r="B175" s="151"/>
      <c r="C175" s="147" t="s">
        <v>313</v>
      </c>
      <c r="D175" s="147" t="s">
        <v>2</v>
      </c>
      <c r="E175" s="150">
        <v>2</v>
      </c>
      <c r="F175" s="148">
        <v>1500</v>
      </c>
      <c r="G175" s="147">
        <f t="shared" si="15"/>
        <v>2</v>
      </c>
      <c r="H175" s="148">
        <f t="shared" si="15"/>
        <v>1500</v>
      </c>
      <c r="I175" s="147">
        <f>E175</f>
        <v>2</v>
      </c>
      <c r="J175" s="148">
        <v>0</v>
      </c>
    </row>
    <row r="176" spans="1:10" ht="15.6" customHeight="1" thickBot="1">
      <c r="A176" s="160"/>
      <c r="B176" s="151"/>
      <c r="C176" s="168" t="s">
        <v>592</v>
      </c>
      <c r="D176" s="168"/>
      <c r="E176" s="169">
        <v>7</v>
      </c>
      <c r="F176" s="170">
        <f>SUM(F173:F175)</f>
        <v>4200</v>
      </c>
      <c r="G176" s="147">
        <f t="shared" si="15"/>
        <v>7</v>
      </c>
      <c r="H176" s="148">
        <f t="shared" si="15"/>
        <v>4200</v>
      </c>
      <c r="I176" s="147">
        <f>E176</f>
        <v>7</v>
      </c>
      <c r="J176" s="148">
        <v>0</v>
      </c>
    </row>
    <row r="177" spans="1:12" s="33" customFormat="1" ht="15.6" customHeight="1" thickBot="1">
      <c r="A177" s="164"/>
      <c r="B177" s="154"/>
      <c r="C177" s="168" t="s">
        <v>76</v>
      </c>
      <c r="D177" s="168"/>
      <c r="E177" s="169">
        <f>E176+E171+E55+E33+E37</f>
        <v>603</v>
      </c>
      <c r="F177" s="170">
        <f>F176+F171+F55+F37+F33</f>
        <v>206009.3</v>
      </c>
      <c r="G177" s="169">
        <f>G176+G171+G55+G33+G37</f>
        <v>601</v>
      </c>
      <c r="H177" s="170">
        <f>H176+H171+H55+H37+H33</f>
        <v>102500.28</v>
      </c>
      <c r="I177" s="169">
        <f>I176+I171+I55+I33+I37</f>
        <v>601</v>
      </c>
      <c r="J177" s="170">
        <f>J176+J171+J55+J37+J33</f>
        <v>103509.01999999999</v>
      </c>
      <c r="L177" s="172"/>
    </row>
    <row r="181" spans="1:12">
      <c r="C181" s="228"/>
      <c r="D181" s="228"/>
      <c r="E181" s="228"/>
      <c r="F181" s="229"/>
      <c r="G181" s="228"/>
      <c r="H181" s="229"/>
      <c r="I181" s="135"/>
      <c r="J181" s="230"/>
    </row>
    <row r="191" spans="1:12" ht="65.25" customHeight="1">
      <c r="A191" s="287" t="s">
        <v>775</v>
      </c>
      <c r="B191" s="287"/>
      <c r="C191" s="287"/>
      <c r="D191" s="287"/>
      <c r="E191" s="287"/>
      <c r="F191" s="287"/>
      <c r="G191" s="287"/>
      <c r="H191" s="287"/>
      <c r="I191" s="287"/>
      <c r="J191" s="287"/>
    </row>
  </sheetData>
  <mergeCells count="20">
    <mergeCell ref="H4:H5"/>
    <mergeCell ref="I4:I5"/>
    <mergeCell ref="J4:J5"/>
    <mergeCell ref="A163:J163"/>
    <mergeCell ref="A191:J191"/>
    <mergeCell ref="A27:J27"/>
    <mergeCell ref="A56:J56"/>
    <mergeCell ref="A83:J83"/>
    <mergeCell ref="A137:J137"/>
    <mergeCell ref="A110:J110"/>
    <mergeCell ref="A1:J1"/>
    <mergeCell ref="A2:A5"/>
    <mergeCell ref="B2:B5"/>
    <mergeCell ref="C2:C5"/>
    <mergeCell ref="E2:F3"/>
    <mergeCell ref="G2:H3"/>
    <mergeCell ref="I2:J3"/>
    <mergeCell ref="E4:E5"/>
    <mergeCell ref="F4:F5"/>
    <mergeCell ref="G4:G5"/>
  </mergeCells>
  <phoneticPr fontId="0" type="noConversion"/>
  <pageMargins left="0.70866141732283472" right="1.3645833333333333" top="0.74803149606299213" bottom="0.74803149606299213" header="0.31496062992125984" footer="0.31496062992125984"/>
  <pageSetup paperSize="9" firstPageNumber="20" orientation="landscape" useFirstPageNumber="1" horizontalDpi="180" verticalDpi="180" r:id="rId1"/>
  <headerFooter>
    <oddHeader>&amp;C&amp;"Times New Roman,обычный"&amp;P із 34&amp;R&amp;"Times New Roman,обычный"Продовження Додатку 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219"/>
  <sheetViews>
    <sheetView tabSelected="1" view="pageLayout" workbookViewId="0">
      <selection activeCell="G8" sqref="G8"/>
    </sheetView>
  </sheetViews>
  <sheetFormatPr defaultRowHeight="15"/>
  <cols>
    <col min="1" max="1" width="5.28515625" style="194" customWidth="1"/>
    <col min="2" max="2" width="12.28515625" style="194" customWidth="1"/>
    <col min="3" max="3" width="29.28515625" customWidth="1"/>
    <col min="4" max="4" width="7.28515625" customWidth="1"/>
    <col min="5" max="5" width="11" customWidth="1"/>
    <col min="6" max="6" width="13.42578125" customWidth="1"/>
    <col min="8" max="8" width="12.7109375" customWidth="1"/>
    <col min="10" max="10" width="13.42578125" customWidth="1"/>
    <col min="11" max="11" width="10.28515625" bestFit="1" customWidth="1"/>
  </cols>
  <sheetData>
    <row r="1" spans="1:10" ht="34.5" customHeight="1" thickBot="1">
      <c r="A1" s="276" t="s">
        <v>771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s="3" customFormat="1" ht="14.45" customHeight="1">
      <c r="A2" s="309" t="s">
        <v>773</v>
      </c>
      <c r="B2" s="311" t="s">
        <v>5</v>
      </c>
      <c r="C2" s="268" t="s">
        <v>6</v>
      </c>
      <c r="D2" s="50" t="s">
        <v>7</v>
      </c>
      <c r="E2" s="254" t="s">
        <v>8</v>
      </c>
      <c r="F2" s="271"/>
      <c r="G2" s="254" t="s">
        <v>9</v>
      </c>
      <c r="H2" s="271"/>
      <c r="I2" s="254" t="s">
        <v>10</v>
      </c>
      <c r="J2" s="255"/>
    </row>
    <row r="3" spans="1:10" s="3" customFormat="1">
      <c r="A3" s="310"/>
      <c r="B3" s="312"/>
      <c r="C3" s="269"/>
      <c r="D3" s="53" t="s">
        <v>11</v>
      </c>
      <c r="E3" s="256"/>
      <c r="F3" s="272"/>
      <c r="G3" s="256"/>
      <c r="H3" s="272"/>
      <c r="I3" s="256"/>
      <c r="J3" s="257"/>
    </row>
    <row r="4" spans="1:10" s="3" customFormat="1">
      <c r="A4" s="310"/>
      <c r="B4" s="312"/>
      <c r="C4" s="269"/>
      <c r="D4" s="53"/>
      <c r="E4" s="258" t="s">
        <v>0</v>
      </c>
      <c r="F4" s="261" t="s">
        <v>774</v>
      </c>
      <c r="G4" s="258" t="s">
        <v>0</v>
      </c>
      <c r="H4" s="261" t="s">
        <v>774</v>
      </c>
      <c r="I4" s="258" t="s">
        <v>0</v>
      </c>
      <c r="J4" s="261" t="s">
        <v>774</v>
      </c>
    </row>
    <row r="5" spans="1:10" s="3" customFormat="1">
      <c r="A5" s="310"/>
      <c r="B5" s="312"/>
      <c r="C5" s="269"/>
      <c r="D5" s="51"/>
      <c r="E5" s="258"/>
      <c r="F5" s="288"/>
      <c r="G5" s="258"/>
      <c r="H5" s="288"/>
      <c r="I5" s="258"/>
      <c r="J5" s="288"/>
    </row>
    <row r="6" spans="1:10" ht="15.75">
      <c r="A6" s="195"/>
      <c r="B6" s="196"/>
      <c r="C6" s="197">
        <v>1013</v>
      </c>
      <c r="D6" s="5"/>
      <c r="E6" s="5"/>
      <c r="F6" s="5"/>
      <c r="G6" s="5"/>
      <c r="H6" s="5"/>
      <c r="I6" s="5"/>
      <c r="J6" s="198"/>
    </row>
    <row r="7" spans="1:10" ht="18.600000000000001" customHeight="1">
      <c r="A7" s="199" t="s">
        <v>287</v>
      </c>
      <c r="B7" s="89">
        <v>101390001</v>
      </c>
      <c r="C7" s="5" t="s">
        <v>593</v>
      </c>
      <c r="D7" s="5" t="s">
        <v>2</v>
      </c>
      <c r="E7" s="5">
        <v>1</v>
      </c>
      <c r="F7" s="66">
        <v>586460</v>
      </c>
      <c r="G7" s="5">
        <f>E7</f>
        <v>1</v>
      </c>
      <c r="H7" s="66">
        <f>F7</f>
        <v>586460</v>
      </c>
      <c r="I7" s="5">
        <f>E7</f>
        <v>1</v>
      </c>
      <c r="J7" s="115">
        <f>F7-H7</f>
        <v>0</v>
      </c>
    </row>
    <row r="8" spans="1:10" ht="18.600000000000001" customHeight="1">
      <c r="A8" s="199" t="s">
        <v>288</v>
      </c>
      <c r="B8" s="89" t="s">
        <v>594</v>
      </c>
      <c r="C8" s="5" t="s">
        <v>595</v>
      </c>
      <c r="D8" s="5" t="s">
        <v>596</v>
      </c>
      <c r="E8" s="5">
        <v>6</v>
      </c>
      <c r="F8" s="66">
        <v>46662</v>
      </c>
      <c r="G8" s="5">
        <f>E8</f>
        <v>6</v>
      </c>
      <c r="H8" s="66">
        <f>F8</f>
        <v>46662</v>
      </c>
      <c r="I8" s="5">
        <f>E8</f>
        <v>6</v>
      </c>
      <c r="J8" s="115">
        <f>F8-H8</f>
        <v>0</v>
      </c>
    </row>
    <row r="9" spans="1:10" s="47" customFormat="1">
      <c r="A9" s="200"/>
      <c r="B9" s="126"/>
      <c r="C9" s="37" t="s">
        <v>106</v>
      </c>
      <c r="D9" s="37"/>
      <c r="E9" s="37">
        <v>7</v>
      </c>
      <c r="F9" s="82">
        <f>SUM(F7:F8)</f>
        <v>633122</v>
      </c>
      <c r="G9" s="37">
        <f>SUM(G7:G8)</f>
        <v>7</v>
      </c>
      <c r="H9" s="82">
        <f>SUM(H7:H8)</f>
        <v>633122</v>
      </c>
      <c r="I9" s="37">
        <f>SUM(I7:I8)</f>
        <v>7</v>
      </c>
      <c r="J9" s="201">
        <f>SUM(J7:J8)</f>
        <v>0</v>
      </c>
    </row>
    <row r="10" spans="1:10" ht="9.75" customHeight="1">
      <c r="A10" s="202"/>
      <c r="B10" s="89"/>
      <c r="C10" s="5"/>
      <c r="D10" s="5"/>
      <c r="E10" s="5"/>
      <c r="F10" s="66"/>
      <c r="G10" s="5"/>
      <c r="H10" s="66"/>
      <c r="I10" s="5"/>
      <c r="J10" s="115"/>
    </row>
    <row r="11" spans="1:10">
      <c r="A11" s="202"/>
      <c r="B11" s="89"/>
      <c r="C11" s="197">
        <v>1011</v>
      </c>
      <c r="D11" s="5"/>
      <c r="E11" s="5"/>
      <c r="F11" s="66"/>
      <c r="G11" s="5"/>
      <c r="H11" s="66"/>
      <c r="I11" s="5"/>
      <c r="J11" s="115"/>
    </row>
    <row r="12" spans="1:10" ht="18" customHeight="1">
      <c r="A12" s="202" t="s">
        <v>287</v>
      </c>
      <c r="B12" s="89"/>
      <c r="C12" s="5" t="s">
        <v>102</v>
      </c>
      <c r="D12" s="5" t="s">
        <v>103</v>
      </c>
      <c r="E12" s="5">
        <v>0.75780000000000003</v>
      </c>
      <c r="F12" s="66">
        <v>503693.39</v>
      </c>
      <c r="G12" s="5">
        <v>0</v>
      </c>
      <c r="H12" s="66">
        <v>0</v>
      </c>
      <c r="I12" s="5">
        <f>E12</f>
        <v>0.75780000000000003</v>
      </c>
      <c r="J12" s="115">
        <f>F12</f>
        <v>503693.39</v>
      </c>
    </row>
    <row r="13" spans="1:10" s="33" customFormat="1" ht="15.75" customHeight="1">
      <c r="A13" s="203"/>
      <c r="B13" s="204"/>
      <c r="C13" s="37" t="s">
        <v>104</v>
      </c>
      <c r="D13" s="37"/>
      <c r="E13" s="37">
        <f>SUM(E12)</f>
        <v>0.75780000000000003</v>
      </c>
      <c r="F13" s="82">
        <f>SUM(F12)</f>
        <v>503693.39</v>
      </c>
      <c r="G13" s="37">
        <v>0</v>
      </c>
      <c r="H13" s="82">
        <v>0</v>
      </c>
      <c r="I13" s="37">
        <f>SUM(I12)</f>
        <v>0.75780000000000003</v>
      </c>
      <c r="J13" s="134">
        <f>SUM(J12)</f>
        <v>503693.39</v>
      </c>
    </row>
    <row r="14" spans="1:10" ht="15.75" customHeight="1">
      <c r="A14" s="199"/>
      <c r="B14" s="175"/>
      <c r="C14" s="197">
        <v>1014</v>
      </c>
      <c r="D14" s="5"/>
      <c r="E14" s="5"/>
      <c r="F14" s="66"/>
      <c r="G14" s="5"/>
      <c r="H14" s="66"/>
      <c r="I14" s="5"/>
      <c r="J14" s="115"/>
    </row>
    <row r="15" spans="1:10" ht="18" customHeight="1">
      <c r="A15" s="202">
        <v>1</v>
      </c>
      <c r="B15" s="89" t="s">
        <v>597</v>
      </c>
      <c r="C15" s="5" t="s">
        <v>598</v>
      </c>
      <c r="D15" s="5" t="s">
        <v>2</v>
      </c>
      <c r="E15" s="5">
        <v>2</v>
      </c>
      <c r="F15" s="66">
        <v>298</v>
      </c>
      <c r="G15" s="5">
        <f>E15</f>
        <v>2</v>
      </c>
      <c r="H15" s="66">
        <f>F15</f>
        <v>298</v>
      </c>
      <c r="I15" s="5">
        <f>E15</f>
        <v>2</v>
      </c>
      <c r="J15" s="115">
        <f>F15-H15</f>
        <v>0</v>
      </c>
    </row>
    <row r="16" spans="1:10" ht="18" customHeight="1">
      <c r="A16" s="202">
        <v>2</v>
      </c>
      <c r="B16" s="89">
        <v>101490017</v>
      </c>
      <c r="C16" s="5" t="s">
        <v>599</v>
      </c>
      <c r="D16" s="5" t="s">
        <v>2</v>
      </c>
      <c r="E16" s="5">
        <v>1</v>
      </c>
      <c r="F16" s="66">
        <v>1072</v>
      </c>
      <c r="G16" s="5">
        <f t="shared" ref="G16:H32" si="0">E16</f>
        <v>1</v>
      </c>
      <c r="H16" s="66">
        <f t="shared" si="0"/>
        <v>1072</v>
      </c>
      <c r="I16" s="5">
        <f t="shared" ref="I16:I34" si="1">E16</f>
        <v>1</v>
      </c>
      <c r="J16" s="115">
        <f t="shared" ref="J16:J34" si="2">F16-H16</f>
        <v>0</v>
      </c>
    </row>
    <row r="17" spans="1:10" ht="18" customHeight="1">
      <c r="A17" s="202">
        <v>3</v>
      </c>
      <c r="B17" s="89">
        <v>101490018</v>
      </c>
      <c r="C17" s="5" t="s">
        <v>600</v>
      </c>
      <c r="D17" s="5" t="s">
        <v>2</v>
      </c>
      <c r="E17" s="5">
        <v>1</v>
      </c>
      <c r="F17" s="66">
        <v>977</v>
      </c>
      <c r="G17" s="5">
        <f t="shared" si="0"/>
        <v>1</v>
      </c>
      <c r="H17" s="66">
        <f t="shared" si="0"/>
        <v>977</v>
      </c>
      <c r="I17" s="5">
        <f t="shared" si="1"/>
        <v>1</v>
      </c>
      <c r="J17" s="115">
        <f t="shared" si="2"/>
        <v>0</v>
      </c>
    </row>
    <row r="18" spans="1:10" ht="18" customHeight="1">
      <c r="A18" s="202">
        <v>4</v>
      </c>
      <c r="B18" s="89">
        <v>101490025</v>
      </c>
      <c r="C18" s="5" t="s">
        <v>601</v>
      </c>
      <c r="D18" s="5" t="s">
        <v>2</v>
      </c>
      <c r="E18" s="5">
        <v>1</v>
      </c>
      <c r="F18" s="66">
        <v>219</v>
      </c>
      <c r="G18" s="5">
        <f t="shared" si="0"/>
        <v>1</v>
      </c>
      <c r="H18" s="66">
        <f t="shared" si="0"/>
        <v>219</v>
      </c>
      <c r="I18" s="5">
        <f t="shared" si="1"/>
        <v>1</v>
      </c>
      <c r="J18" s="115">
        <f t="shared" si="2"/>
        <v>0</v>
      </c>
    </row>
    <row r="19" spans="1:10" ht="18" customHeight="1">
      <c r="A19" s="202">
        <v>5</v>
      </c>
      <c r="B19" s="89">
        <v>101490027</v>
      </c>
      <c r="C19" s="5" t="s">
        <v>602</v>
      </c>
      <c r="D19" s="5" t="s">
        <v>2</v>
      </c>
      <c r="E19" s="5">
        <v>1</v>
      </c>
      <c r="F19" s="66">
        <v>224</v>
      </c>
      <c r="G19" s="5">
        <f t="shared" si="0"/>
        <v>1</v>
      </c>
      <c r="H19" s="66">
        <f t="shared" si="0"/>
        <v>224</v>
      </c>
      <c r="I19" s="5">
        <f t="shared" si="1"/>
        <v>1</v>
      </c>
      <c r="J19" s="115">
        <f t="shared" si="2"/>
        <v>0</v>
      </c>
    </row>
    <row r="20" spans="1:10" ht="18" customHeight="1">
      <c r="A20" s="202">
        <v>6</v>
      </c>
      <c r="B20" s="89">
        <v>101490028</v>
      </c>
      <c r="C20" s="5" t="s">
        <v>603</v>
      </c>
      <c r="D20" s="5" t="s">
        <v>2</v>
      </c>
      <c r="E20" s="5">
        <v>1</v>
      </c>
      <c r="F20" s="66">
        <v>590</v>
      </c>
      <c r="G20" s="5">
        <f t="shared" si="0"/>
        <v>1</v>
      </c>
      <c r="H20" s="66">
        <f t="shared" si="0"/>
        <v>590</v>
      </c>
      <c r="I20" s="5">
        <f t="shared" si="1"/>
        <v>1</v>
      </c>
      <c r="J20" s="115">
        <f t="shared" si="2"/>
        <v>0</v>
      </c>
    </row>
    <row r="21" spans="1:10" ht="18" customHeight="1">
      <c r="A21" s="202">
        <v>7</v>
      </c>
      <c r="B21" s="89">
        <v>101490045</v>
      </c>
      <c r="C21" s="5" t="s">
        <v>604</v>
      </c>
      <c r="D21" s="5" t="s">
        <v>2</v>
      </c>
      <c r="E21" s="5">
        <v>1</v>
      </c>
      <c r="F21" s="66">
        <v>479</v>
      </c>
      <c r="G21" s="5">
        <f t="shared" si="0"/>
        <v>1</v>
      </c>
      <c r="H21" s="66">
        <f t="shared" si="0"/>
        <v>479</v>
      </c>
      <c r="I21" s="5">
        <f t="shared" si="1"/>
        <v>1</v>
      </c>
      <c r="J21" s="115">
        <f t="shared" si="2"/>
        <v>0</v>
      </c>
    </row>
    <row r="22" spans="1:10" ht="18" customHeight="1">
      <c r="A22" s="202">
        <v>8</v>
      </c>
      <c r="B22" s="89">
        <v>101490055</v>
      </c>
      <c r="C22" s="5" t="s">
        <v>605</v>
      </c>
      <c r="D22" s="5" t="s">
        <v>2</v>
      </c>
      <c r="E22" s="5">
        <v>1</v>
      </c>
      <c r="F22" s="66">
        <v>12272</v>
      </c>
      <c r="G22" s="5">
        <f t="shared" si="0"/>
        <v>1</v>
      </c>
      <c r="H22" s="66">
        <f t="shared" si="0"/>
        <v>12272</v>
      </c>
      <c r="I22" s="5">
        <f t="shared" si="1"/>
        <v>1</v>
      </c>
      <c r="J22" s="115">
        <f t="shared" si="2"/>
        <v>0</v>
      </c>
    </row>
    <row r="23" spans="1:10" ht="18" customHeight="1">
      <c r="A23" s="202">
        <v>9</v>
      </c>
      <c r="B23" s="89">
        <v>101490056</v>
      </c>
      <c r="C23" s="5" t="s">
        <v>606</v>
      </c>
      <c r="D23" s="5" t="s">
        <v>2</v>
      </c>
      <c r="E23" s="5">
        <v>1</v>
      </c>
      <c r="F23" s="66">
        <v>1908</v>
      </c>
      <c r="G23" s="5">
        <f t="shared" si="0"/>
        <v>1</v>
      </c>
      <c r="H23" s="66">
        <f t="shared" si="0"/>
        <v>1908</v>
      </c>
      <c r="I23" s="5">
        <f t="shared" si="1"/>
        <v>1</v>
      </c>
      <c r="J23" s="115">
        <f t="shared" si="2"/>
        <v>0</v>
      </c>
    </row>
    <row r="24" spans="1:10" ht="18" customHeight="1">
      <c r="A24" s="202">
        <v>10</v>
      </c>
      <c r="B24" s="89">
        <v>101490077</v>
      </c>
      <c r="C24" s="5" t="s">
        <v>607</v>
      </c>
      <c r="D24" s="5" t="s">
        <v>2</v>
      </c>
      <c r="E24" s="5">
        <v>1</v>
      </c>
      <c r="F24" s="66">
        <v>1217</v>
      </c>
      <c r="G24" s="5">
        <f t="shared" si="0"/>
        <v>1</v>
      </c>
      <c r="H24" s="66">
        <f t="shared" si="0"/>
        <v>1217</v>
      </c>
      <c r="I24" s="5">
        <f t="shared" si="1"/>
        <v>1</v>
      </c>
      <c r="J24" s="115">
        <f t="shared" si="2"/>
        <v>0</v>
      </c>
    </row>
    <row r="25" spans="1:10" ht="16.5" customHeight="1">
      <c r="A25" s="202">
        <v>11</v>
      </c>
      <c r="B25" s="89" t="s">
        <v>608</v>
      </c>
      <c r="C25" s="5" t="s">
        <v>257</v>
      </c>
      <c r="D25" s="5" t="s">
        <v>2</v>
      </c>
      <c r="E25" s="5">
        <v>1</v>
      </c>
      <c r="F25" s="66">
        <v>1436</v>
      </c>
      <c r="G25" s="5">
        <f t="shared" si="0"/>
        <v>1</v>
      </c>
      <c r="H25" s="66">
        <f t="shared" si="0"/>
        <v>1436</v>
      </c>
      <c r="I25" s="5">
        <f t="shared" si="1"/>
        <v>1</v>
      </c>
      <c r="J25" s="115">
        <f t="shared" si="2"/>
        <v>0</v>
      </c>
    </row>
    <row r="26" spans="1:10" ht="61.5" customHeight="1">
      <c r="A26" s="287" t="s">
        <v>775</v>
      </c>
      <c r="B26" s="287"/>
      <c r="C26" s="287"/>
      <c r="D26" s="287"/>
      <c r="E26" s="287"/>
      <c r="F26" s="287"/>
      <c r="G26" s="287"/>
      <c r="H26" s="287"/>
      <c r="I26" s="287"/>
      <c r="J26" s="287"/>
    </row>
    <row r="27" spans="1:10" ht="18" customHeight="1">
      <c r="A27" s="252">
        <v>12</v>
      </c>
      <c r="B27" s="231">
        <v>101490080</v>
      </c>
      <c r="C27" s="232" t="s">
        <v>609</v>
      </c>
      <c r="D27" s="232" t="s">
        <v>2</v>
      </c>
      <c r="E27" s="232">
        <v>1</v>
      </c>
      <c r="F27" s="233">
        <v>1865</v>
      </c>
      <c r="G27" s="232">
        <f t="shared" si="0"/>
        <v>1</v>
      </c>
      <c r="H27" s="233">
        <f t="shared" si="0"/>
        <v>1865</v>
      </c>
      <c r="I27" s="232">
        <f t="shared" si="1"/>
        <v>1</v>
      </c>
      <c r="J27" s="237">
        <f t="shared" si="2"/>
        <v>0</v>
      </c>
    </row>
    <row r="28" spans="1:10" ht="18" customHeight="1">
      <c r="A28" s="202">
        <v>13</v>
      </c>
      <c r="B28" s="89">
        <v>101490086</v>
      </c>
      <c r="C28" s="5" t="s">
        <v>610</v>
      </c>
      <c r="D28" s="5" t="s">
        <v>2</v>
      </c>
      <c r="E28" s="5">
        <v>1</v>
      </c>
      <c r="F28" s="66">
        <v>3446</v>
      </c>
      <c r="G28" s="5">
        <f t="shared" si="0"/>
        <v>1</v>
      </c>
      <c r="H28" s="66">
        <f t="shared" si="0"/>
        <v>3446</v>
      </c>
      <c r="I28" s="5">
        <f t="shared" si="1"/>
        <v>1</v>
      </c>
      <c r="J28" s="115">
        <f t="shared" si="2"/>
        <v>0</v>
      </c>
    </row>
    <row r="29" spans="1:10" ht="18" customHeight="1">
      <c r="A29" s="202">
        <v>14</v>
      </c>
      <c r="B29" s="89">
        <v>101490087</v>
      </c>
      <c r="C29" s="5" t="s">
        <v>259</v>
      </c>
      <c r="D29" s="5" t="s">
        <v>2</v>
      </c>
      <c r="E29" s="5">
        <v>1</v>
      </c>
      <c r="F29" s="66">
        <v>6900</v>
      </c>
      <c r="G29" s="5">
        <f t="shared" si="0"/>
        <v>1</v>
      </c>
      <c r="H29" s="66">
        <v>455</v>
      </c>
      <c r="I29" s="5">
        <f t="shared" si="1"/>
        <v>1</v>
      </c>
      <c r="J29" s="115">
        <f t="shared" si="2"/>
        <v>6445</v>
      </c>
    </row>
    <row r="30" spans="1:10" ht="18" customHeight="1">
      <c r="A30" s="202">
        <v>15</v>
      </c>
      <c r="B30" s="89">
        <v>101490088</v>
      </c>
      <c r="C30" s="5" t="s">
        <v>466</v>
      </c>
      <c r="D30" s="5" t="s">
        <v>2</v>
      </c>
      <c r="E30" s="5">
        <v>1</v>
      </c>
      <c r="F30" s="66">
        <v>8550</v>
      </c>
      <c r="G30" s="5">
        <f t="shared" si="0"/>
        <v>1</v>
      </c>
      <c r="H30" s="66">
        <v>427.5</v>
      </c>
      <c r="I30" s="5">
        <f t="shared" si="1"/>
        <v>1</v>
      </c>
      <c r="J30" s="115">
        <f t="shared" si="2"/>
        <v>8122.5</v>
      </c>
    </row>
    <row r="31" spans="1:10" ht="18" customHeight="1">
      <c r="A31" s="202">
        <v>16</v>
      </c>
      <c r="B31" s="89">
        <v>101490089</v>
      </c>
      <c r="C31" s="5" t="s">
        <v>611</v>
      </c>
      <c r="D31" s="5" t="s">
        <v>2</v>
      </c>
      <c r="E31" s="104">
        <v>1</v>
      </c>
      <c r="F31" s="66">
        <v>7950</v>
      </c>
      <c r="G31" s="5">
        <f t="shared" si="0"/>
        <v>1</v>
      </c>
      <c r="H31" s="66">
        <v>397.5</v>
      </c>
      <c r="I31" s="5">
        <f t="shared" si="1"/>
        <v>1</v>
      </c>
      <c r="J31" s="115">
        <f t="shared" si="2"/>
        <v>7552.5</v>
      </c>
    </row>
    <row r="32" spans="1:10" ht="27" customHeight="1">
      <c r="A32" s="202">
        <v>17</v>
      </c>
      <c r="B32" s="89">
        <v>101490090</v>
      </c>
      <c r="C32" s="5" t="s">
        <v>612</v>
      </c>
      <c r="D32" s="5" t="s">
        <v>2</v>
      </c>
      <c r="E32" s="104">
        <v>1</v>
      </c>
      <c r="F32" s="66">
        <v>18095</v>
      </c>
      <c r="G32" s="5">
        <f t="shared" si="0"/>
        <v>1</v>
      </c>
      <c r="H32" s="66">
        <v>150.79</v>
      </c>
      <c r="I32" s="5">
        <f t="shared" si="1"/>
        <v>1</v>
      </c>
      <c r="J32" s="115">
        <f t="shared" si="2"/>
        <v>17944.21</v>
      </c>
    </row>
    <row r="33" spans="1:11" ht="18.600000000000001" customHeight="1">
      <c r="A33" s="202">
        <v>18</v>
      </c>
      <c r="B33" s="89">
        <v>101490018</v>
      </c>
      <c r="C33" s="5" t="s">
        <v>613</v>
      </c>
      <c r="D33" s="5" t="s">
        <v>2</v>
      </c>
      <c r="E33" s="5">
        <v>1</v>
      </c>
      <c r="F33" s="66">
        <v>1011</v>
      </c>
      <c r="G33" s="5">
        <f>E33</f>
        <v>1</v>
      </c>
      <c r="H33" s="66">
        <f>F33</f>
        <v>1011</v>
      </c>
      <c r="I33" s="5">
        <f t="shared" si="1"/>
        <v>1</v>
      </c>
      <c r="J33" s="115">
        <f t="shared" si="2"/>
        <v>0</v>
      </c>
      <c r="K33" t="s">
        <v>614</v>
      </c>
    </row>
    <row r="34" spans="1:11" ht="18.600000000000001" customHeight="1">
      <c r="A34" s="202">
        <v>19</v>
      </c>
      <c r="B34" s="89">
        <v>101490020</v>
      </c>
      <c r="C34" s="5" t="s">
        <v>615</v>
      </c>
      <c r="D34" s="5" t="s">
        <v>2</v>
      </c>
      <c r="E34" s="5">
        <v>1</v>
      </c>
      <c r="F34" s="66">
        <v>3910</v>
      </c>
      <c r="G34" s="5">
        <f>E34</f>
        <v>1</v>
      </c>
      <c r="H34" s="66">
        <f>F34</f>
        <v>3910</v>
      </c>
      <c r="I34" s="5">
        <f t="shared" si="1"/>
        <v>1</v>
      </c>
      <c r="J34" s="115">
        <f t="shared" si="2"/>
        <v>0</v>
      </c>
      <c r="K34" t="s">
        <v>614</v>
      </c>
    </row>
    <row r="35" spans="1:11" s="33" customFormat="1" ht="18" customHeight="1">
      <c r="A35" s="205"/>
      <c r="B35" s="206"/>
      <c r="C35" s="207" t="s">
        <v>32</v>
      </c>
      <c r="D35" s="207"/>
      <c r="E35" s="208">
        <f t="shared" ref="E35:J35" si="3">SUM(E15:E34)</f>
        <v>20</v>
      </c>
      <c r="F35" s="209">
        <f t="shared" si="3"/>
        <v>72419</v>
      </c>
      <c r="G35" s="208">
        <f t="shared" si="3"/>
        <v>20</v>
      </c>
      <c r="H35" s="209">
        <f t="shared" si="3"/>
        <v>32354.79</v>
      </c>
      <c r="I35" s="208">
        <f t="shared" si="3"/>
        <v>20</v>
      </c>
      <c r="J35" s="210">
        <f t="shared" si="3"/>
        <v>40064.21</v>
      </c>
    </row>
    <row r="36" spans="1:11" ht="18" customHeight="1">
      <c r="A36" s="202"/>
      <c r="B36" s="89"/>
      <c r="C36" s="5"/>
      <c r="D36" s="5"/>
      <c r="E36" s="5"/>
      <c r="F36" s="66"/>
      <c r="G36" s="5"/>
      <c r="H36" s="66"/>
      <c r="I36" s="5"/>
      <c r="J36" s="211"/>
    </row>
    <row r="37" spans="1:11" ht="18" customHeight="1">
      <c r="A37" s="202"/>
      <c r="B37" s="89"/>
      <c r="C37" s="197">
        <v>1016</v>
      </c>
      <c r="D37" s="5"/>
      <c r="E37" s="5"/>
      <c r="F37" s="66"/>
      <c r="G37" s="5"/>
      <c r="H37" s="66"/>
      <c r="I37" s="5"/>
      <c r="J37" s="211"/>
    </row>
    <row r="38" spans="1:11" ht="18" customHeight="1">
      <c r="A38" s="202">
        <v>1</v>
      </c>
      <c r="B38" s="89">
        <v>101630010</v>
      </c>
      <c r="C38" s="5" t="s">
        <v>616</v>
      </c>
      <c r="D38" s="5" t="s">
        <v>2</v>
      </c>
      <c r="E38" s="5">
        <v>1</v>
      </c>
      <c r="F38" s="66">
        <v>116</v>
      </c>
      <c r="G38" s="5">
        <f t="shared" ref="G38:H42" si="4">E38</f>
        <v>1</v>
      </c>
      <c r="H38" s="66">
        <f t="shared" si="4"/>
        <v>116</v>
      </c>
      <c r="I38" s="5">
        <f>E38</f>
        <v>1</v>
      </c>
      <c r="J38" s="115">
        <f>F38-H38</f>
        <v>0</v>
      </c>
    </row>
    <row r="39" spans="1:11" ht="18" customHeight="1">
      <c r="A39" s="202">
        <v>2</v>
      </c>
      <c r="B39" s="89">
        <v>101630011</v>
      </c>
      <c r="C39" s="5" t="s">
        <v>617</v>
      </c>
      <c r="D39" s="5" t="s">
        <v>2</v>
      </c>
      <c r="E39" s="5">
        <v>1</v>
      </c>
      <c r="F39" s="66">
        <v>276</v>
      </c>
      <c r="G39" s="5">
        <f t="shared" si="4"/>
        <v>1</v>
      </c>
      <c r="H39" s="66">
        <f t="shared" si="4"/>
        <v>276</v>
      </c>
      <c r="I39" s="5">
        <f>E39</f>
        <v>1</v>
      </c>
      <c r="J39" s="115">
        <f>F39-H39</f>
        <v>0</v>
      </c>
    </row>
    <row r="40" spans="1:11" ht="18" customHeight="1">
      <c r="A40" s="202">
        <v>3</v>
      </c>
      <c r="B40" s="89" t="s">
        <v>618</v>
      </c>
      <c r="C40" s="5" t="s">
        <v>145</v>
      </c>
      <c r="D40" s="5" t="s">
        <v>2</v>
      </c>
      <c r="E40" s="5">
        <v>5</v>
      </c>
      <c r="F40" s="66">
        <v>615</v>
      </c>
      <c r="G40" s="5">
        <f t="shared" si="4"/>
        <v>5</v>
      </c>
      <c r="H40" s="66">
        <f t="shared" si="4"/>
        <v>615</v>
      </c>
      <c r="I40" s="5">
        <f>E40</f>
        <v>5</v>
      </c>
      <c r="J40" s="115">
        <f>F40-H40</f>
        <v>0</v>
      </c>
    </row>
    <row r="41" spans="1:11" ht="18" customHeight="1">
      <c r="A41" s="202">
        <v>4</v>
      </c>
      <c r="B41" s="89">
        <v>101630038</v>
      </c>
      <c r="C41" s="5" t="s">
        <v>619</v>
      </c>
      <c r="D41" s="5" t="s">
        <v>2</v>
      </c>
      <c r="E41" s="5">
        <v>1</v>
      </c>
      <c r="F41" s="66">
        <v>1229</v>
      </c>
      <c r="G41" s="5">
        <f t="shared" si="4"/>
        <v>1</v>
      </c>
      <c r="H41" s="66">
        <f t="shared" si="4"/>
        <v>1229</v>
      </c>
      <c r="I41" s="5">
        <f>E41</f>
        <v>1</v>
      </c>
      <c r="J41" s="115">
        <f>F41-H41</f>
        <v>0</v>
      </c>
    </row>
    <row r="42" spans="1:11" ht="18" customHeight="1">
      <c r="A42" s="202">
        <v>5</v>
      </c>
      <c r="B42" s="89">
        <v>101690003</v>
      </c>
      <c r="C42" s="5" t="s">
        <v>620</v>
      </c>
      <c r="D42" s="5" t="s">
        <v>2</v>
      </c>
      <c r="E42" s="5">
        <v>1</v>
      </c>
      <c r="F42" s="66">
        <v>8920</v>
      </c>
      <c r="G42" s="5">
        <f t="shared" si="4"/>
        <v>1</v>
      </c>
      <c r="H42" s="66">
        <v>148</v>
      </c>
      <c r="I42" s="5">
        <f>E42</f>
        <v>1</v>
      </c>
      <c r="J42" s="115">
        <f>F42-H42</f>
        <v>8772</v>
      </c>
      <c r="K42" t="s">
        <v>614</v>
      </c>
    </row>
    <row r="43" spans="1:11" s="33" customFormat="1" ht="18" customHeight="1">
      <c r="A43" s="212"/>
      <c r="B43" s="95"/>
      <c r="C43" s="37" t="s">
        <v>125</v>
      </c>
      <c r="D43" s="37"/>
      <c r="E43" s="37">
        <f t="shared" ref="E43:J43" si="5">SUM(E38:E42)</f>
        <v>9</v>
      </c>
      <c r="F43" s="82">
        <f t="shared" si="5"/>
        <v>11156</v>
      </c>
      <c r="G43" s="37">
        <f t="shared" si="5"/>
        <v>9</v>
      </c>
      <c r="H43" s="82">
        <f t="shared" si="5"/>
        <v>2384</v>
      </c>
      <c r="I43" s="37">
        <f t="shared" si="5"/>
        <v>9</v>
      </c>
      <c r="J43" s="134">
        <f t="shared" si="5"/>
        <v>8772</v>
      </c>
    </row>
    <row r="44" spans="1:11" s="33" customFormat="1" ht="11.25" customHeight="1">
      <c r="A44" s="212"/>
      <c r="B44" s="95"/>
      <c r="C44" s="37"/>
      <c r="D44" s="37"/>
      <c r="E44" s="37"/>
      <c r="F44" s="82"/>
      <c r="G44" s="37"/>
      <c r="H44" s="82"/>
      <c r="I44" s="37"/>
      <c r="J44" s="134"/>
    </row>
    <row r="45" spans="1:11" ht="18" customHeight="1">
      <c r="A45" s="202"/>
      <c r="B45" s="89"/>
      <c r="C45" s="197">
        <v>1018</v>
      </c>
      <c r="D45" s="5"/>
      <c r="E45" s="5"/>
      <c r="F45" s="66"/>
      <c r="G45" s="5"/>
      <c r="H45" s="66"/>
      <c r="I45" s="5"/>
      <c r="J45" s="211"/>
    </row>
    <row r="46" spans="1:11" ht="18" customHeight="1">
      <c r="A46" s="202">
        <v>1</v>
      </c>
      <c r="B46" s="89"/>
      <c r="C46" s="5" t="s">
        <v>621</v>
      </c>
      <c r="D46" s="5" t="s">
        <v>2</v>
      </c>
      <c r="E46" s="5">
        <v>4</v>
      </c>
      <c r="F46" s="66">
        <v>660</v>
      </c>
      <c r="G46" s="5">
        <f t="shared" ref="G46:H58" si="6">E46</f>
        <v>4</v>
      </c>
      <c r="H46" s="66">
        <f t="shared" si="6"/>
        <v>660</v>
      </c>
      <c r="I46" s="5">
        <f t="shared" ref="I46:I58" si="7">E46</f>
        <v>4</v>
      </c>
      <c r="J46" s="115">
        <f t="shared" ref="J46:J58" si="8">F46-H46</f>
        <v>0</v>
      </c>
    </row>
    <row r="47" spans="1:11" ht="18" customHeight="1">
      <c r="A47" s="202">
        <v>2</v>
      </c>
      <c r="B47" s="89"/>
      <c r="C47" s="5" t="s">
        <v>622</v>
      </c>
      <c r="D47" s="5" t="s">
        <v>2</v>
      </c>
      <c r="E47" s="5">
        <v>8</v>
      </c>
      <c r="F47" s="66">
        <v>224</v>
      </c>
      <c r="G47" s="5">
        <f t="shared" si="6"/>
        <v>8</v>
      </c>
      <c r="H47" s="66">
        <f t="shared" si="6"/>
        <v>224</v>
      </c>
      <c r="I47" s="5">
        <f t="shared" si="7"/>
        <v>8</v>
      </c>
      <c r="J47" s="115">
        <f t="shared" si="8"/>
        <v>0</v>
      </c>
    </row>
    <row r="48" spans="1:11" ht="18" customHeight="1">
      <c r="A48" s="202">
        <v>3</v>
      </c>
      <c r="B48" s="89"/>
      <c r="C48" s="5" t="s">
        <v>623</v>
      </c>
      <c r="D48" s="5" t="s">
        <v>2</v>
      </c>
      <c r="E48" s="5">
        <v>9</v>
      </c>
      <c r="F48" s="66">
        <v>162</v>
      </c>
      <c r="G48" s="5">
        <f t="shared" si="6"/>
        <v>9</v>
      </c>
      <c r="H48" s="66">
        <f t="shared" si="6"/>
        <v>162</v>
      </c>
      <c r="I48" s="5">
        <f t="shared" si="7"/>
        <v>9</v>
      </c>
      <c r="J48" s="115">
        <f t="shared" si="8"/>
        <v>0</v>
      </c>
    </row>
    <row r="49" spans="1:10" ht="18" customHeight="1">
      <c r="A49" s="202">
        <v>4</v>
      </c>
      <c r="B49" s="89"/>
      <c r="C49" s="5" t="s">
        <v>624</v>
      </c>
      <c r="D49" s="5" t="s">
        <v>2</v>
      </c>
      <c r="E49" s="5">
        <v>9</v>
      </c>
      <c r="F49" s="66">
        <v>153</v>
      </c>
      <c r="G49" s="5">
        <f t="shared" si="6"/>
        <v>9</v>
      </c>
      <c r="H49" s="66">
        <f t="shared" si="6"/>
        <v>153</v>
      </c>
      <c r="I49" s="5">
        <f t="shared" si="7"/>
        <v>9</v>
      </c>
      <c r="J49" s="115">
        <f t="shared" si="8"/>
        <v>0</v>
      </c>
    </row>
    <row r="50" spans="1:10" ht="18" customHeight="1">
      <c r="A50" s="202">
        <v>5</v>
      </c>
      <c r="B50" s="89"/>
      <c r="C50" s="5" t="s">
        <v>625</v>
      </c>
      <c r="D50" s="5" t="s">
        <v>2</v>
      </c>
      <c r="E50" s="5">
        <v>16</v>
      </c>
      <c r="F50" s="66">
        <v>144</v>
      </c>
      <c r="G50" s="5">
        <f t="shared" si="6"/>
        <v>16</v>
      </c>
      <c r="H50" s="66">
        <f t="shared" si="6"/>
        <v>144</v>
      </c>
      <c r="I50" s="5">
        <f t="shared" si="7"/>
        <v>16</v>
      </c>
      <c r="J50" s="115">
        <f t="shared" si="8"/>
        <v>0</v>
      </c>
    </row>
    <row r="51" spans="1:10" ht="60.75" customHeight="1">
      <c r="A51" s="287" t="s">
        <v>775</v>
      </c>
      <c r="B51" s="287"/>
      <c r="C51" s="287"/>
      <c r="D51" s="287"/>
      <c r="E51" s="287"/>
      <c r="F51" s="287"/>
      <c r="G51" s="287"/>
      <c r="H51" s="287"/>
      <c r="I51" s="287"/>
      <c r="J51" s="287"/>
    </row>
    <row r="52" spans="1:10" ht="18" customHeight="1">
      <c r="A52" s="252">
        <v>6</v>
      </c>
      <c r="B52" s="231"/>
      <c r="C52" s="232" t="s">
        <v>626</v>
      </c>
      <c r="D52" s="232" t="s">
        <v>2</v>
      </c>
      <c r="E52" s="232">
        <v>10</v>
      </c>
      <c r="F52" s="233">
        <v>660</v>
      </c>
      <c r="G52" s="232">
        <f t="shared" si="6"/>
        <v>10</v>
      </c>
      <c r="H52" s="233">
        <f t="shared" si="6"/>
        <v>660</v>
      </c>
      <c r="I52" s="232">
        <f t="shared" si="7"/>
        <v>10</v>
      </c>
      <c r="J52" s="237">
        <f t="shared" si="8"/>
        <v>0</v>
      </c>
    </row>
    <row r="53" spans="1:10" ht="18" customHeight="1">
      <c r="A53" s="202">
        <v>7</v>
      </c>
      <c r="B53" s="89"/>
      <c r="C53" s="5" t="s">
        <v>627</v>
      </c>
      <c r="D53" s="5" t="s">
        <v>2</v>
      </c>
      <c r="E53" s="5">
        <v>10</v>
      </c>
      <c r="F53" s="66">
        <v>1416</v>
      </c>
      <c r="G53" s="5">
        <f t="shared" si="6"/>
        <v>10</v>
      </c>
      <c r="H53" s="66">
        <f t="shared" si="6"/>
        <v>1416</v>
      </c>
      <c r="I53" s="5">
        <f t="shared" si="7"/>
        <v>10</v>
      </c>
      <c r="J53" s="115">
        <f t="shared" si="8"/>
        <v>0</v>
      </c>
    </row>
    <row r="54" spans="1:10" ht="18" customHeight="1">
      <c r="A54" s="202">
        <v>8</v>
      </c>
      <c r="B54" s="89"/>
      <c r="C54" s="5" t="s">
        <v>352</v>
      </c>
      <c r="D54" s="5" t="s">
        <v>2</v>
      </c>
      <c r="E54" s="5">
        <v>1</v>
      </c>
      <c r="F54" s="66">
        <v>500</v>
      </c>
      <c r="G54" s="5">
        <f t="shared" si="6"/>
        <v>1</v>
      </c>
      <c r="H54" s="66">
        <f t="shared" si="6"/>
        <v>500</v>
      </c>
      <c r="I54" s="5">
        <f t="shared" si="7"/>
        <v>1</v>
      </c>
      <c r="J54" s="115">
        <f t="shared" si="8"/>
        <v>0</v>
      </c>
    </row>
    <row r="55" spans="1:10" ht="18" customHeight="1">
      <c r="A55" s="202">
        <v>9</v>
      </c>
      <c r="B55" s="89"/>
      <c r="C55" s="5" t="s">
        <v>628</v>
      </c>
      <c r="D55" s="5" t="s">
        <v>2</v>
      </c>
      <c r="E55" s="5">
        <v>1</v>
      </c>
      <c r="F55" s="66">
        <v>500</v>
      </c>
      <c r="G55" s="5">
        <f t="shared" si="6"/>
        <v>1</v>
      </c>
      <c r="H55" s="66">
        <f t="shared" si="6"/>
        <v>500</v>
      </c>
      <c r="I55" s="5">
        <f t="shared" si="7"/>
        <v>1</v>
      </c>
      <c r="J55" s="115">
        <f t="shared" si="8"/>
        <v>0</v>
      </c>
    </row>
    <row r="56" spans="1:10" ht="18" customHeight="1">
      <c r="A56" s="202">
        <v>10</v>
      </c>
      <c r="B56" s="89"/>
      <c r="C56" s="5" t="s">
        <v>629</v>
      </c>
      <c r="D56" s="5" t="s">
        <v>2</v>
      </c>
      <c r="E56" s="5">
        <v>1</v>
      </c>
      <c r="F56" s="66">
        <v>500</v>
      </c>
      <c r="G56" s="5">
        <f t="shared" si="6"/>
        <v>1</v>
      </c>
      <c r="H56" s="66">
        <f t="shared" si="6"/>
        <v>500</v>
      </c>
      <c r="I56" s="5">
        <f t="shared" si="7"/>
        <v>1</v>
      </c>
      <c r="J56" s="115">
        <f t="shared" si="8"/>
        <v>0</v>
      </c>
    </row>
    <row r="57" spans="1:10" ht="18" customHeight="1">
      <c r="A57" s="202">
        <v>11</v>
      </c>
      <c r="B57" s="89"/>
      <c r="C57" s="5" t="s">
        <v>630</v>
      </c>
      <c r="D57" s="5" t="s">
        <v>2</v>
      </c>
      <c r="E57" s="5">
        <v>1</v>
      </c>
      <c r="F57" s="66">
        <v>500</v>
      </c>
      <c r="G57" s="5">
        <f t="shared" si="6"/>
        <v>1</v>
      </c>
      <c r="H57" s="66">
        <f t="shared" si="6"/>
        <v>500</v>
      </c>
      <c r="I57" s="5">
        <f t="shared" si="7"/>
        <v>1</v>
      </c>
      <c r="J57" s="115">
        <f t="shared" si="8"/>
        <v>0</v>
      </c>
    </row>
    <row r="58" spans="1:10" ht="18" customHeight="1">
      <c r="A58" s="202">
        <v>12</v>
      </c>
      <c r="B58" s="89"/>
      <c r="C58" s="5" t="s">
        <v>631</v>
      </c>
      <c r="D58" s="5" t="s">
        <v>2</v>
      </c>
      <c r="E58" s="5">
        <v>9</v>
      </c>
      <c r="F58" s="66">
        <v>4833</v>
      </c>
      <c r="G58" s="5">
        <f t="shared" si="6"/>
        <v>9</v>
      </c>
      <c r="H58" s="66">
        <f t="shared" si="6"/>
        <v>4833</v>
      </c>
      <c r="I58" s="5">
        <f t="shared" si="7"/>
        <v>9</v>
      </c>
      <c r="J58" s="115">
        <f t="shared" si="8"/>
        <v>0</v>
      </c>
    </row>
    <row r="59" spans="1:10" s="33" customFormat="1" ht="18" customHeight="1">
      <c r="A59" s="212"/>
      <c r="B59" s="95"/>
      <c r="C59" s="37" t="s">
        <v>356</v>
      </c>
      <c r="D59" s="37"/>
      <c r="E59" s="37">
        <f t="shared" ref="E59:J59" si="9">SUM(E46:E58)</f>
        <v>79</v>
      </c>
      <c r="F59" s="82">
        <f t="shared" si="9"/>
        <v>10252</v>
      </c>
      <c r="G59" s="37">
        <f t="shared" si="9"/>
        <v>79</v>
      </c>
      <c r="H59" s="82">
        <f t="shared" si="9"/>
        <v>10252</v>
      </c>
      <c r="I59" s="37">
        <f t="shared" si="9"/>
        <v>79</v>
      </c>
      <c r="J59" s="134">
        <f t="shared" si="9"/>
        <v>0</v>
      </c>
    </row>
    <row r="60" spans="1:10" ht="18" customHeight="1">
      <c r="A60" s="202"/>
      <c r="B60" s="89"/>
      <c r="C60" s="5"/>
      <c r="D60" s="5"/>
      <c r="E60" s="5"/>
      <c r="F60" s="66"/>
      <c r="G60" s="5"/>
      <c r="H60" s="66"/>
      <c r="I60" s="5"/>
      <c r="J60" s="211"/>
    </row>
    <row r="61" spans="1:10" ht="18" customHeight="1">
      <c r="A61" s="202"/>
      <c r="B61" s="196"/>
      <c r="C61" s="197">
        <v>1113</v>
      </c>
      <c r="D61" s="5"/>
      <c r="E61" s="5"/>
      <c r="F61" s="66"/>
      <c r="G61" s="5"/>
      <c r="H61" s="66"/>
      <c r="I61" s="5"/>
      <c r="J61" s="211"/>
    </row>
    <row r="62" spans="1:10" ht="18" customHeight="1">
      <c r="A62" s="202">
        <v>1</v>
      </c>
      <c r="B62" s="89" t="s">
        <v>78</v>
      </c>
      <c r="C62" s="5" t="s">
        <v>132</v>
      </c>
      <c r="D62" s="5" t="s">
        <v>2</v>
      </c>
      <c r="E62" s="5">
        <v>2</v>
      </c>
      <c r="F62" s="66">
        <v>60</v>
      </c>
      <c r="G62" s="5">
        <f>E62</f>
        <v>2</v>
      </c>
      <c r="H62" s="66">
        <f>F62/2</f>
        <v>30</v>
      </c>
      <c r="I62" s="5">
        <f>E62</f>
        <v>2</v>
      </c>
      <c r="J62" s="115">
        <f>F62-H62</f>
        <v>30</v>
      </c>
    </row>
    <row r="63" spans="1:10" ht="18" customHeight="1">
      <c r="A63" s="202">
        <v>2</v>
      </c>
      <c r="B63" s="89" t="s">
        <v>632</v>
      </c>
      <c r="C63" s="5" t="s">
        <v>633</v>
      </c>
      <c r="D63" s="5" t="s">
        <v>2</v>
      </c>
      <c r="E63" s="5">
        <v>3</v>
      </c>
      <c r="F63" s="66">
        <v>129</v>
      </c>
      <c r="G63" s="5">
        <f t="shared" ref="G63:G129" si="10">E63</f>
        <v>3</v>
      </c>
      <c r="H63" s="66">
        <f t="shared" ref="H63:H129" si="11">F63/2</f>
        <v>64.5</v>
      </c>
      <c r="I63" s="5">
        <f t="shared" ref="I63:I129" si="12">E63</f>
        <v>3</v>
      </c>
      <c r="J63" s="115">
        <f t="shared" ref="J63:J129" si="13">F63-H63</f>
        <v>64.5</v>
      </c>
    </row>
    <row r="64" spans="1:10" ht="18" customHeight="1">
      <c r="A64" s="202">
        <v>3</v>
      </c>
      <c r="B64" s="89"/>
      <c r="C64" s="5" t="s">
        <v>634</v>
      </c>
      <c r="D64" s="5" t="s">
        <v>2</v>
      </c>
      <c r="E64" s="5">
        <v>14</v>
      </c>
      <c r="F64" s="66">
        <v>7</v>
      </c>
      <c r="G64" s="5">
        <f t="shared" si="10"/>
        <v>14</v>
      </c>
      <c r="H64" s="66">
        <f t="shared" si="11"/>
        <v>3.5</v>
      </c>
      <c r="I64" s="5">
        <f t="shared" si="12"/>
        <v>14</v>
      </c>
      <c r="J64" s="115">
        <f t="shared" si="13"/>
        <v>3.5</v>
      </c>
    </row>
    <row r="65" spans="1:10" ht="18" customHeight="1">
      <c r="A65" s="202">
        <v>4</v>
      </c>
      <c r="B65" s="89" t="s">
        <v>635</v>
      </c>
      <c r="C65" s="5" t="s">
        <v>636</v>
      </c>
      <c r="D65" s="5" t="s">
        <v>2</v>
      </c>
      <c r="E65" s="5">
        <v>2</v>
      </c>
      <c r="F65" s="66">
        <v>42</v>
      </c>
      <c r="G65" s="5">
        <f t="shared" si="10"/>
        <v>2</v>
      </c>
      <c r="H65" s="66">
        <f t="shared" si="11"/>
        <v>21</v>
      </c>
      <c r="I65" s="5">
        <f t="shared" si="12"/>
        <v>2</v>
      </c>
      <c r="J65" s="115">
        <f t="shared" si="13"/>
        <v>21</v>
      </c>
    </row>
    <row r="66" spans="1:10" ht="18" customHeight="1">
      <c r="A66" s="202">
        <v>5</v>
      </c>
      <c r="B66" s="89"/>
      <c r="C66" s="5" t="s">
        <v>637</v>
      </c>
      <c r="D66" s="5" t="s">
        <v>2</v>
      </c>
      <c r="E66" s="5">
        <v>5</v>
      </c>
      <c r="F66" s="66">
        <v>45</v>
      </c>
      <c r="G66" s="5">
        <f t="shared" si="10"/>
        <v>5</v>
      </c>
      <c r="H66" s="66">
        <f t="shared" si="11"/>
        <v>22.5</v>
      </c>
      <c r="I66" s="5">
        <f t="shared" si="12"/>
        <v>5</v>
      </c>
      <c r="J66" s="115">
        <f t="shared" si="13"/>
        <v>22.5</v>
      </c>
    </row>
    <row r="67" spans="1:10" ht="18" customHeight="1">
      <c r="A67" s="202">
        <v>6</v>
      </c>
      <c r="B67" s="89" t="s">
        <v>638</v>
      </c>
      <c r="C67" s="5" t="s">
        <v>151</v>
      </c>
      <c r="D67" s="5" t="s">
        <v>2</v>
      </c>
      <c r="E67" s="5">
        <v>2</v>
      </c>
      <c r="F67" s="66">
        <v>130</v>
      </c>
      <c r="G67" s="5">
        <f t="shared" si="10"/>
        <v>2</v>
      </c>
      <c r="H67" s="66">
        <f t="shared" si="11"/>
        <v>65</v>
      </c>
      <c r="I67" s="5">
        <f t="shared" si="12"/>
        <v>2</v>
      </c>
      <c r="J67" s="115">
        <f t="shared" si="13"/>
        <v>65</v>
      </c>
    </row>
    <row r="68" spans="1:10" ht="18" customHeight="1">
      <c r="A68" s="202">
        <v>7</v>
      </c>
      <c r="B68" s="89" t="s">
        <v>299</v>
      </c>
      <c r="C68" s="5" t="s">
        <v>639</v>
      </c>
      <c r="D68" s="5" t="s">
        <v>2</v>
      </c>
      <c r="E68" s="5">
        <v>3</v>
      </c>
      <c r="F68" s="66">
        <v>214</v>
      </c>
      <c r="G68" s="5">
        <f t="shared" si="10"/>
        <v>3</v>
      </c>
      <c r="H68" s="66">
        <f t="shared" si="11"/>
        <v>107</v>
      </c>
      <c r="I68" s="5">
        <f t="shared" si="12"/>
        <v>3</v>
      </c>
      <c r="J68" s="115">
        <f t="shared" si="13"/>
        <v>107</v>
      </c>
    </row>
    <row r="69" spans="1:10" ht="18" customHeight="1">
      <c r="A69" s="202">
        <v>8</v>
      </c>
      <c r="B69" s="89" t="s">
        <v>640</v>
      </c>
      <c r="C69" s="5" t="s">
        <v>133</v>
      </c>
      <c r="D69" s="5" t="s">
        <v>2</v>
      </c>
      <c r="E69" s="5">
        <v>8</v>
      </c>
      <c r="F69" s="66">
        <v>336</v>
      </c>
      <c r="G69" s="5">
        <f t="shared" si="10"/>
        <v>8</v>
      </c>
      <c r="H69" s="66">
        <f t="shared" si="11"/>
        <v>168</v>
      </c>
      <c r="I69" s="5">
        <f t="shared" si="12"/>
        <v>8</v>
      </c>
      <c r="J69" s="115">
        <f t="shared" si="13"/>
        <v>168</v>
      </c>
    </row>
    <row r="70" spans="1:10" ht="18" customHeight="1">
      <c r="A70" s="202">
        <v>9</v>
      </c>
      <c r="B70" s="89" t="s">
        <v>641</v>
      </c>
      <c r="C70" s="5" t="s">
        <v>360</v>
      </c>
      <c r="D70" s="5" t="s">
        <v>2</v>
      </c>
      <c r="E70" s="5">
        <v>34</v>
      </c>
      <c r="F70" s="66">
        <v>442.04</v>
      </c>
      <c r="G70" s="5">
        <f t="shared" si="10"/>
        <v>34</v>
      </c>
      <c r="H70" s="66">
        <f t="shared" si="11"/>
        <v>221.02</v>
      </c>
      <c r="I70" s="5">
        <f t="shared" si="12"/>
        <v>34</v>
      </c>
      <c r="J70" s="115">
        <f t="shared" si="13"/>
        <v>221.02</v>
      </c>
    </row>
    <row r="71" spans="1:10" ht="15.75" customHeight="1">
      <c r="A71" s="202">
        <v>10</v>
      </c>
      <c r="B71" s="89">
        <v>11130127</v>
      </c>
      <c r="C71" s="5" t="s">
        <v>642</v>
      </c>
      <c r="D71" s="5" t="s">
        <v>2</v>
      </c>
      <c r="E71" s="5">
        <v>1</v>
      </c>
      <c r="F71" s="66">
        <v>46</v>
      </c>
      <c r="G71" s="5">
        <f t="shared" si="10"/>
        <v>1</v>
      </c>
      <c r="H71" s="66">
        <f t="shared" si="11"/>
        <v>23</v>
      </c>
      <c r="I71" s="5">
        <f t="shared" si="12"/>
        <v>1</v>
      </c>
      <c r="J71" s="115">
        <f t="shared" si="13"/>
        <v>23</v>
      </c>
    </row>
    <row r="72" spans="1:10" ht="14.25" customHeight="1">
      <c r="A72" s="202">
        <v>11</v>
      </c>
      <c r="B72" s="89" t="s">
        <v>643</v>
      </c>
      <c r="C72" s="5" t="s">
        <v>503</v>
      </c>
      <c r="D72" s="5" t="s">
        <v>2</v>
      </c>
      <c r="E72" s="5">
        <v>2</v>
      </c>
      <c r="F72" s="66">
        <v>40</v>
      </c>
      <c r="G72" s="5">
        <f t="shared" si="10"/>
        <v>2</v>
      </c>
      <c r="H72" s="66">
        <f t="shared" si="11"/>
        <v>20</v>
      </c>
      <c r="I72" s="5">
        <f t="shared" si="12"/>
        <v>2</v>
      </c>
      <c r="J72" s="115">
        <f t="shared" si="13"/>
        <v>20</v>
      </c>
    </row>
    <row r="73" spans="1:10" ht="18" customHeight="1">
      <c r="A73" s="202">
        <v>12</v>
      </c>
      <c r="B73" s="89">
        <v>11130132</v>
      </c>
      <c r="C73" s="5" t="s">
        <v>503</v>
      </c>
      <c r="D73" s="5" t="s">
        <v>2</v>
      </c>
      <c r="E73" s="5">
        <v>1</v>
      </c>
      <c r="F73" s="66">
        <v>15</v>
      </c>
      <c r="G73" s="5">
        <f t="shared" si="10"/>
        <v>1</v>
      </c>
      <c r="H73" s="66">
        <f t="shared" si="11"/>
        <v>7.5</v>
      </c>
      <c r="I73" s="5">
        <f t="shared" si="12"/>
        <v>1</v>
      </c>
      <c r="J73" s="115">
        <f t="shared" si="13"/>
        <v>7.5</v>
      </c>
    </row>
    <row r="74" spans="1:10" ht="18" customHeight="1">
      <c r="A74" s="202">
        <v>13</v>
      </c>
      <c r="B74" s="89"/>
      <c r="C74" s="5" t="s">
        <v>644</v>
      </c>
      <c r="D74" s="5" t="s">
        <v>2</v>
      </c>
      <c r="E74" s="5">
        <v>285</v>
      </c>
      <c r="F74" s="66">
        <v>4185</v>
      </c>
      <c r="G74" s="5">
        <f t="shared" si="10"/>
        <v>285</v>
      </c>
      <c r="H74" s="66">
        <f t="shared" si="11"/>
        <v>2092.5</v>
      </c>
      <c r="I74" s="5">
        <f t="shared" si="12"/>
        <v>285</v>
      </c>
      <c r="J74" s="115">
        <f t="shared" si="13"/>
        <v>2092.5</v>
      </c>
    </row>
    <row r="75" spans="1:10" ht="18" customHeight="1">
      <c r="A75" s="202">
        <v>14</v>
      </c>
      <c r="B75" s="89" t="s">
        <v>645</v>
      </c>
      <c r="C75" s="5" t="s">
        <v>646</v>
      </c>
      <c r="D75" s="5" t="s">
        <v>2</v>
      </c>
      <c r="E75" s="5">
        <v>2</v>
      </c>
      <c r="F75" s="66">
        <v>156</v>
      </c>
      <c r="G75" s="5">
        <f t="shared" si="10"/>
        <v>2</v>
      </c>
      <c r="H75" s="66">
        <f t="shared" si="11"/>
        <v>78</v>
      </c>
      <c r="I75" s="5">
        <f t="shared" si="12"/>
        <v>2</v>
      </c>
      <c r="J75" s="115">
        <f t="shared" si="13"/>
        <v>78</v>
      </c>
    </row>
    <row r="76" spans="1:10" ht="60" customHeight="1">
      <c r="A76" s="287" t="s">
        <v>775</v>
      </c>
      <c r="B76" s="287"/>
      <c r="C76" s="287"/>
      <c r="D76" s="287"/>
      <c r="E76" s="287"/>
      <c r="F76" s="287"/>
      <c r="G76" s="287"/>
      <c r="H76" s="287"/>
      <c r="I76" s="287"/>
      <c r="J76" s="287"/>
    </row>
    <row r="77" spans="1:10" ht="18" customHeight="1">
      <c r="A77" s="252">
        <v>15</v>
      </c>
      <c r="B77" s="231">
        <v>11130152</v>
      </c>
      <c r="C77" s="232" t="s">
        <v>647</v>
      </c>
      <c r="D77" s="232" t="s">
        <v>2</v>
      </c>
      <c r="E77" s="232">
        <v>1</v>
      </c>
      <c r="F77" s="233">
        <v>56</v>
      </c>
      <c r="G77" s="232">
        <f t="shared" si="10"/>
        <v>1</v>
      </c>
      <c r="H77" s="233">
        <f t="shared" si="11"/>
        <v>28</v>
      </c>
      <c r="I77" s="232">
        <f t="shared" si="12"/>
        <v>1</v>
      </c>
      <c r="J77" s="237">
        <f t="shared" si="13"/>
        <v>28</v>
      </c>
    </row>
    <row r="78" spans="1:10" ht="18" customHeight="1">
      <c r="A78" s="202">
        <v>16</v>
      </c>
      <c r="B78" s="89"/>
      <c r="C78" s="5" t="s">
        <v>648</v>
      </c>
      <c r="D78" s="5" t="s">
        <v>2</v>
      </c>
      <c r="E78" s="5">
        <v>3</v>
      </c>
      <c r="F78" s="66">
        <v>75</v>
      </c>
      <c r="G78" s="5">
        <f t="shared" si="10"/>
        <v>3</v>
      </c>
      <c r="H78" s="66">
        <f t="shared" si="11"/>
        <v>37.5</v>
      </c>
      <c r="I78" s="5">
        <f t="shared" si="12"/>
        <v>3</v>
      </c>
      <c r="J78" s="115">
        <f t="shared" si="13"/>
        <v>37.5</v>
      </c>
    </row>
    <row r="79" spans="1:10" ht="18" customHeight="1">
      <c r="A79" s="202">
        <v>17</v>
      </c>
      <c r="B79" s="89" t="s">
        <v>649</v>
      </c>
      <c r="C79" s="5" t="s">
        <v>650</v>
      </c>
      <c r="D79" s="5" t="s">
        <v>2</v>
      </c>
      <c r="E79" s="5">
        <v>3</v>
      </c>
      <c r="F79" s="66">
        <v>264</v>
      </c>
      <c r="G79" s="5">
        <f t="shared" si="10"/>
        <v>3</v>
      </c>
      <c r="H79" s="66">
        <f t="shared" si="11"/>
        <v>132</v>
      </c>
      <c r="I79" s="5">
        <f t="shared" si="12"/>
        <v>3</v>
      </c>
      <c r="J79" s="115">
        <f t="shared" si="13"/>
        <v>132</v>
      </c>
    </row>
    <row r="80" spans="1:10" ht="18" customHeight="1">
      <c r="A80" s="202">
        <v>18</v>
      </c>
      <c r="B80" s="89"/>
      <c r="C80" s="5" t="s">
        <v>757</v>
      </c>
      <c r="D80" s="5" t="s">
        <v>2</v>
      </c>
      <c r="E80" s="5">
        <v>2</v>
      </c>
      <c r="F80" s="66">
        <v>11</v>
      </c>
      <c r="G80" s="5">
        <f t="shared" si="10"/>
        <v>2</v>
      </c>
      <c r="H80" s="66">
        <f t="shared" si="11"/>
        <v>5.5</v>
      </c>
      <c r="I80" s="5">
        <f t="shared" si="12"/>
        <v>2</v>
      </c>
      <c r="J80" s="115">
        <f t="shared" si="13"/>
        <v>5.5</v>
      </c>
    </row>
    <row r="81" spans="1:10" ht="18" customHeight="1">
      <c r="A81" s="202">
        <v>19</v>
      </c>
      <c r="B81" s="89" t="s">
        <v>651</v>
      </c>
      <c r="C81" s="5" t="s">
        <v>652</v>
      </c>
      <c r="D81" s="5" t="s">
        <v>2</v>
      </c>
      <c r="E81" s="5">
        <v>2</v>
      </c>
      <c r="F81" s="66">
        <v>50</v>
      </c>
      <c r="G81" s="5">
        <f t="shared" si="10"/>
        <v>2</v>
      </c>
      <c r="H81" s="66">
        <f t="shared" si="11"/>
        <v>25</v>
      </c>
      <c r="I81" s="5">
        <f t="shared" si="12"/>
        <v>2</v>
      </c>
      <c r="J81" s="115">
        <f t="shared" si="13"/>
        <v>25</v>
      </c>
    </row>
    <row r="82" spans="1:10" ht="18" customHeight="1">
      <c r="A82" s="202">
        <v>20</v>
      </c>
      <c r="B82" s="89"/>
      <c r="C82" s="5" t="s">
        <v>653</v>
      </c>
      <c r="D82" s="5" t="s">
        <v>2</v>
      </c>
      <c r="E82" s="5">
        <v>1</v>
      </c>
      <c r="F82" s="66">
        <v>18.5</v>
      </c>
      <c r="G82" s="5">
        <f t="shared" si="10"/>
        <v>1</v>
      </c>
      <c r="H82" s="66">
        <f t="shared" si="11"/>
        <v>9.25</v>
      </c>
      <c r="I82" s="5">
        <f t="shared" si="12"/>
        <v>1</v>
      </c>
      <c r="J82" s="115">
        <f t="shared" si="13"/>
        <v>9.25</v>
      </c>
    </row>
    <row r="83" spans="1:10" ht="18" customHeight="1">
      <c r="A83" s="202">
        <v>21</v>
      </c>
      <c r="B83" s="89"/>
      <c r="C83" s="5" t="s">
        <v>654</v>
      </c>
      <c r="D83" s="5" t="s">
        <v>2</v>
      </c>
      <c r="E83" s="5">
        <v>1</v>
      </c>
      <c r="F83" s="66">
        <v>21</v>
      </c>
      <c r="G83" s="5">
        <f t="shared" si="10"/>
        <v>1</v>
      </c>
      <c r="H83" s="66">
        <f t="shared" si="11"/>
        <v>10.5</v>
      </c>
      <c r="I83" s="5">
        <f t="shared" si="12"/>
        <v>1</v>
      </c>
      <c r="J83" s="115">
        <f t="shared" si="13"/>
        <v>10.5</v>
      </c>
    </row>
    <row r="84" spans="1:10" ht="18" customHeight="1">
      <c r="A84" s="202">
        <v>22</v>
      </c>
      <c r="B84" s="89"/>
      <c r="C84" s="5" t="s">
        <v>655</v>
      </c>
      <c r="D84" s="5" t="s">
        <v>2</v>
      </c>
      <c r="E84" s="5">
        <v>10</v>
      </c>
      <c r="F84" s="66">
        <v>7</v>
      </c>
      <c r="G84" s="5">
        <f t="shared" si="10"/>
        <v>10</v>
      </c>
      <c r="H84" s="66">
        <f t="shared" si="11"/>
        <v>3.5</v>
      </c>
      <c r="I84" s="5">
        <f t="shared" si="12"/>
        <v>10</v>
      </c>
      <c r="J84" s="115">
        <f t="shared" si="13"/>
        <v>3.5</v>
      </c>
    </row>
    <row r="85" spans="1:10" ht="18" customHeight="1">
      <c r="A85" s="202">
        <v>23</v>
      </c>
      <c r="B85" s="89"/>
      <c r="C85" s="5" t="s">
        <v>656</v>
      </c>
      <c r="D85" s="5" t="s">
        <v>2</v>
      </c>
      <c r="E85" s="5">
        <v>3</v>
      </c>
      <c r="F85" s="66">
        <v>120</v>
      </c>
      <c r="G85" s="5">
        <f t="shared" si="10"/>
        <v>3</v>
      </c>
      <c r="H85" s="66">
        <f t="shared" si="11"/>
        <v>60</v>
      </c>
      <c r="I85" s="5">
        <f t="shared" si="12"/>
        <v>3</v>
      </c>
      <c r="J85" s="115">
        <f t="shared" si="13"/>
        <v>60</v>
      </c>
    </row>
    <row r="86" spans="1:10" ht="18" customHeight="1">
      <c r="A86" s="202">
        <v>24</v>
      </c>
      <c r="B86" s="89" t="s">
        <v>657</v>
      </c>
      <c r="C86" s="5" t="s">
        <v>658</v>
      </c>
      <c r="D86" s="5" t="s">
        <v>2</v>
      </c>
      <c r="E86" s="5">
        <v>11</v>
      </c>
      <c r="F86" s="66">
        <v>1023</v>
      </c>
      <c r="G86" s="5">
        <f t="shared" si="10"/>
        <v>11</v>
      </c>
      <c r="H86" s="66">
        <f t="shared" si="11"/>
        <v>511.5</v>
      </c>
      <c r="I86" s="5">
        <f t="shared" si="12"/>
        <v>11</v>
      </c>
      <c r="J86" s="115">
        <f t="shared" si="13"/>
        <v>511.5</v>
      </c>
    </row>
    <row r="87" spans="1:10" ht="18" customHeight="1">
      <c r="A87" s="202">
        <v>25</v>
      </c>
      <c r="B87" s="89" t="s">
        <v>659</v>
      </c>
      <c r="C87" s="5" t="s">
        <v>54</v>
      </c>
      <c r="D87" s="5" t="s">
        <v>2</v>
      </c>
      <c r="E87" s="5">
        <v>7</v>
      </c>
      <c r="F87" s="66">
        <v>133</v>
      </c>
      <c r="G87" s="5">
        <f t="shared" si="10"/>
        <v>7</v>
      </c>
      <c r="H87" s="66">
        <f t="shared" si="11"/>
        <v>66.5</v>
      </c>
      <c r="I87" s="5">
        <f t="shared" si="12"/>
        <v>7</v>
      </c>
      <c r="J87" s="115">
        <f t="shared" si="13"/>
        <v>66.5</v>
      </c>
    </row>
    <row r="88" spans="1:10" ht="18" customHeight="1">
      <c r="A88" s="202">
        <v>26</v>
      </c>
      <c r="B88" s="89"/>
      <c r="C88" s="5" t="s">
        <v>660</v>
      </c>
      <c r="D88" s="5" t="s">
        <v>2</v>
      </c>
      <c r="E88" s="5">
        <v>2</v>
      </c>
      <c r="F88" s="66">
        <v>22</v>
      </c>
      <c r="G88" s="5">
        <f t="shared" si="10"/>
        <v>2</v>
      </c>
      <c r="H88" s="66">
        <f t="shared" si="11"/>
        <v>11</v>
      </c>
      <c r="I88" s="5">
        <f t="shared" si="12"/>
        <v>2</v>
      </c>
      <c r="J88" s="115">
        <f t="shared" si="13"/>
        <v>11</v>
      </c>
    </row>
    <row r="89" spans="1:10" ht="18" customHeight="1">
      <c r="A89" s="202">
        <v>27</v>
      </c>
      <c r="B89" s="89"/>
      <c r="C89" s="5" t="s">
        <v>372</v>
      </c>
      <c r="D89" s="5" t="s">
        <v>2</v>
      </c>
      <c r="E89" s="5">
        <v>2</v>
      </c>
      <c r="F89" s="66">
        <v>24</v>
      </c>
      <c r="G89" s="5">
        <f t="shared" si="10"/>
        <v>2</v>
      </c>
      <c r="H89" s="66">
        <f t="shared" si="11"/>
        <v>12</v>
      </c>
      <c r="I89" s="5">
        <f t="shared" si="12"/>
        <v>2</v>
      </c>
      <c r="J89" s="115">
        <f t="shared" si="13"/>
        <v>12</v>
      </c>
    </row>
    <row r="90" spans="1:10" ht="18" customHeight="1">
      <c r="A90" s="202">
        <v>28</v>
      </c>
      <c r="B90" s="89"/>
      <c r="C90" s="5" t="s">
        <v>661</v>
      </c>
      <c r="D90" s="5" t="s">
        <v>2</v>
      </c>
      <c r="E90" s="5">
        <v>9</v>
      </c>
      <c r="F90" s="66">
        <v>441</v>
      </c>
      <c r="G90" s="5">
        <f t="shared" si="10"/>
        <v>9</v>
      </c>
      <c r="H90" s="66">
        <f t="shared" si="11"/>
        <v>220.5</v>
      </c>
      <c r="I90" s="5">
        <f t="shared" si="12"/>
        <v>9</v>
      </c>
      <c r="J90" s="115">
        <f t="shared" si="13"/>
        <v>220.5</v>
      </c>
    </row>
    <row r="91" spans="1:10" ht="18" customHeight="1">
      <c r="A91" s="202">
        <v>29</v>
      </c>
      <c r="B91" s="89">
        <v>11130222</v>
      </c>
      <c r="C91" s="5" t="s">
        <v>662</v>
      </c>
      <c r="D91" s="5" t="s">
        <v>2</v>
      </c>
      <c r="E91" s="5">
        <v>1</v>
      </c>
      <c r="F91" s="66">
        <v>21</v>
      </c>
      <c r="G91" s="5">
        <f t="shared" si="10"/>
        <v>1</v>
      </c>
      <c r="H91" s="66">
        <f t="shared" si="11"/>
        <v>10.5</v>
      </c>
      <c r="I91" s="5">
        <f t="shared" si="12"/>
        <v>1</v>
      </c>
      <c r="J91" s="115">
        <f t="shared" si="13"/>
        <v>10.5</v>
      </c>
    </row>
    <row r="92" spans="1:10" ht="18" customHeight="1">
      <c r="A92" s="202">
        <v>30</v>
      </c>
      <c r="B92" s="89" t="s">
        <v>663</v>
      </c>
      <c r="C92" s="5" t="s">
        <v>664</v>
      </c>
      <c r="D92" s="5" t="s">
        <v>2</v>
      </c>
      <c r="E92" s="5">
        <v>2</v>
      </c>
      <c r="F92" s="66">
        <v>30</v>
      </c>
      <c r="G92" s="5">
        <f t="shared" si="10"/>
        <v>2</v>
      </c>
      <c r="H92" s="66">
        <f t="shared" si="11"/>
        <v>15</v>
      </c>
      <c r="I92" s="5">
        <f t="shared" si="12"/>
        <v>2</v>
      </c>
      <c r="J92" s="115">
        <f t="shared" si="13"/>
        <v>15</v>
      </c>
    </row>
    <row r="93" spans="1:10" ht="18" customHeight="1">
      <c r="A93" s="202">
        <v>31</v>
      </c>
      <c r="B93" s="89" t="s">
        <v>665</v>
      </c>
      <c r="C93" s="5" t="s">
        <v>666</v>
      </c>
      <c r="D93" s="5" t="s">
        <v>2</v>
      </c>
      <c r="E93" s="5">
        <v>5</v>
      </c>
      <c r="F93" s="66">
        <v>375</v>
      </c>
      <c r="G93" s="5">
        <f t="shared" si="10"/>
        <v>5</v>
      </c>
      <c r="H93" s="66">
        <f t="shared" si="11"/>
        <v>187.5</v>
      </c>
      <c r="I93" s="5">
        <f t="shared" si="12"/>
        <v>5</v>
      </c>
      <c r="J93" s="115">
        <f t="shared" si="13"/>
        <v>187.5</v>
      </c>
    </row>
    <row r="94" spans="1:10" ht="18" customHeight="1">
      <c r="A94" s="202">
        <v>32</v>
      </c>
      <c r="B94" s="89"/>
      <c r="C94" s="5" t="s">
        <v>667</v>
      </c>
      <c r="D94" s="5" t="s">
        <v>2</v>
      </c>
      <c r="E94" s="5">
        <v>1</v>
      </c>
      <c r="F94" s="66">
        <v>92</v>
      </c>
      <c r="G94" s="5">
        <f t="shared" si="10"/>
        <v>1</v>
      </c>
      <c r="H94" s="66">
        <f t="shared" si="11"/>
        <v>46</v>
      </c>
      <c r="I94" s="5">
        <f t="shared" si="12"/>
        <v>1</v>
      </c>
      <c r="J94" s="115">
        <f t="shared" si="13"/>
        <v>46</v>
      </c>
    </row>
    <row r="95" spans="1:10" ht="18" customHeight="1">
      <c r="A95" s="202">
        <v>33</v>
      </c>
      <c r="B95" s="89"/>
      <c r="C95" s="5" t="s">
        <v>668</v>
      </c>
      <c r="D95" s="5" t="s">
        <v>2</v>
      </c>
      <c r="E95" s="5">
        <v>4</v>
      </c>
      <c r="F95" s="66">
        <v>880</v>
      </c>
      <c r="G95" s="5">
        <f t="shared" si="10"/>
        <v>4</v>
      </c>
      <c r="H95" s="66">
        <f t="shared" si="11"/>
        <v>440</v>
      </c>
      <c r="I95" s="5">
        <f t="shared" si="12"/>
        <v>4</v>
      </c>
      <c r="J95" s="115">
        <f t="shared" si="13"/>
        <v>440</v>
      </c>
    </row>
    <row r="96" spans="1:10" ht="16.5" customHeight="1">
      <c r="A96" s="202">
        <v>34</v>
      </c>
      <c r="B96" s="89"/>
      <c r="C96" s="5" t="s">
        <v>669</v>
      </c>
      <c r="D96" s="5" t="s">
        <v>2</v>
      </c>
      <c r="E96" s="5">
        <v>4</v>
      </c>
      <c r="F96" s="66">
        <v>60</v>
      </c>
      <c r="G96" s="5">
        <f t="shared" si="10"/>
        <v>4</v>
      </c>
      <c r="H96" s="66">
        <f t="shared" si="11"/>
        <v>30</v>
      </c>
      <c r="I96" s="5">
        <f t="shared" si="12"/>
        <v>4</v>
      </c>
      <c r="J96" s="115">
        <f t="shared" si="13"/>
        <v>30</v>
      </c>
    </row>
    <row r="97" spans="1:10" ht="18" customHeight="1">
      <c r="A97" s="202">
        <v>35</v>
      </c>
      <c r="B97" s="89"/>
      <c r="C97" s="5" t="s">
        <v>670</v>
      </c>
      <c r="D97" s="5" t="s">
        <v>671</v>
      </c>
      <c r="E97" s="5" t="s">
        <v>672</v>
      </c>
      <c r="F97" s="66">
        <v>4999</v>
      </c>
      <c r="G97" s="5" t="str">
        <f t="shared" si="10"/>
        <v>98,46м</v>
      </c>
      <c r="H97" s="66">
        <f t="shared" si="11"/>
        <v>2499.5</v>
      </c>
      <c r="I97" s="5" t="str">
        <f t="shared" si="12"/>
        <v>98,46м</v>
      </c>
      <c r="J97" s="115">
        <f t="shared" si="13"/>
        <v>2499.5</v>
      </c>
    </row>
    <row r="98" spans="1:10" ht="18" customHeight="1">
      <c r="A98" s="202">
        <v>36</v>
      </c>
      <c r="B98" s="89">
        <v>11130236</v>
      </c>
      <c r="C98" s="5" t="s">
        <v>383</v>
      </c>
      <c r="D98" s="5" t="s">
        <v>2</v>
      </c>
      <c r="E98" s="5">
        <v>1</v>
      </c>
      <c r="F98" s="66">
        <v>236</v>
      </c>
      <c r="G98" s="5">
        <f t="shared" si="10"/>
        <v>1</v>
      </c>
      <c r="H98" s="66">
        <f t="shared" si="11"/>
        <v>118</v>
      </c>
      <c r="I98" s="5">
        <f t="shared" si="12"/>
        <v>1</v>
      </c>
      <c r="J98" s="115">
        <f t="shared" si="13"/>
        <v>118</v>
      </c>
    </row>
    <row r="99" spans="1:10" ht="18" customHeight="1">
      <c r="A99" s="202">
        <v>37</v>
      </c>
      <c r="B99" s="89"/>
      <c r="C99" s="5" t="s">
        <v>673</v>
      </c>
      <c r="D99" s="5" t="s">
        <v>2</v>
      </c>
      <c r="E99" s="5">
        <v>1</v>
      </c>
      <c r="F99" s="66">
        <v>55</v>
      </c>
      <c r="G99" s="5">
        <f t="shared" si="10"/>
        <v>1</v>
      </c>
      <c r="H99" s="66">
        <f t="shared" si="11"/>
        <v>27.5</v>
      </c>
      <c r="I99" s="5">
        <f t="shared" si="12"/>
        <v>1</v>
      </c>
      <c r="J99" s="115">
        <f t="shared" si="13"/>
        <v>27.5</v>
      </c>
    </row>
    <row r="100" spans="1:10" ht="18" customHeight="1">
      <c r="A100" s="202">
        <v>38</v>
      </c>
      <c r="B100" s="89"/>
      <c r="C100" s="5" t="s">
        <v>204</v>
      </c>
      <c r="D100" s="5" t="s">
        <v>2</v>
      </c>
      <c r="E100" s="5">
        <v>1</v>
      </c>
      <c r="F100" s="66">
        <v>84</v>
      </c>
      <c r="G100" s="5">
        <f t="shared" si="10"/>
        <v>1</v>
      </c>
      <c r="H100" s="66">
        <f t="shared" si="11"/>
        <v>42</v>
      </c>
      <c r="I100" s="5">
        <f t="shared" si="12"/>
        <v>1</v>
      </c>
      <c r="J100" s="115">
        <f t="shared" si="13"/>
        <v>42</v>
      </c>
    </row>
    <row r="101" spans="1:10" ht="60.75" customHeight="1">
      <c r="A101" s="287" t="s">
        <v>775</v>
      </c>
      <c r="B101" s="287"/>
      <c r="C101" s="287"/>
      <c r="D101" s="287"/>
      <c r="E101" s="287"/>
      <c r="F101" s="287"/>
      <c r="G101" s="287"/>
      <c r="H101" s="287"/>
      <c r="I101" s="287"/>
      <c r="J101" s="287"/>
    </row>
    <row r="102" spans="1:10" ht="18" customHeight="1">
      <c r="A102" s="252">
        <v>39</v>
      </c>
      <c r="B102" s="231"/>
      <c r="C102" s="232" t="s">
        <v>674</v>
      </c>
      <c r="D102" s="232" t="s">
        <v>2</v>
      </c>
      <c r="E102" s="232">
        <v>6</v>
      </c>
      <c r="F102" s="233">
        <v>227</v>
      </c>
      <c r="G102" s="232">
        <f t="shared" si="10"/>
        <v>6</v>
      </c>
      <c r="H102" s="233">
        <f t="shared" si="11"/>
        <v>113.5</v>
      </c>
      <c r="I102" s="232">
        <f t="shared" si="12"/>
        <v>6</v>
      </c>
      <c r="J102" s="237">
        <f t="shared" si="13"/>
        <v>113.5</v>
      </c>
    </row>
    <row r="103" spans="1:10" ht="18" customHeight="1">
      <c r="A103" s="202">
        <v>40</v>
      </c>
      <c r="B103" s="89"/>
      <c r="C103" s="5" t="s">
        <v>540</v>
      </c>
      <c r="D103" s="5" t="s">
        <v>2</v>
      </c>
      <c r="E103" s="5">
        <v>2</v>
      </c>
      <c r="F103" s="66">
        <v>284</v>
      </c>
      <c r="G103" s="5">
        <f t="shared" si="10"/>
        <v>2</v>
      </c>
      <c r="H103" s="66">
        <f t="shared" si="11"/>
        <v>142</v>
      </c>
      <c r="I103" s="5">
        <f t="shared" si="12"/>
        <v>2</v>
      </c>
      <c r="J103" s="115">
        <f t="shared" si="13"/>
        <v>142</v>
      </c>
    </row>
    <row r="104" spans="1:10" ht="18" customHeight="1">
      <c r="A104" s="202">
        <v>41</v>
      </c>
      <c r="B104" s="89"/>
      <c r="C104" s="5" t="s">
        <v>675</v>
      </c>
      <c r="D104" s="5" t="s">
        <v>2</v>
      </c>
      <c r="E104" s="5">
        <v>2</v>
      </c>
      <c r="F104" s="66">
        <v>390</v>
      </c>
      <c r="G104" s="5">
        <f t="shared" si="10"/>
        <v>2</v>
      </c>
      <c r="H104" s="66">
        <f t="shared" si="11"/>
        <v>195</v>
      </c>
      <c r="I104" s="5">
        <f t="shared" si="12"/>
        <v>2</v>
      </c>
      <c r="J104" s="115">
        <f t="shared" si="13"/>
        <v>195</v>
      </c>
    </row>
    <row r="105" spans="1:10" ht="18" customHeight="1">
      <c r="A105" s="202">
        <v>42</v>
      </c>
      <c r="B105" s="89"/>
      <c r="C105" s="5" t="s">
        <v>182</v>
      </c>
      <c r="D105" s="5" t="s">
        <v>2</v>
      </c>
      <c r="E105" s="5">
        <v>1</v>
      </c>
      <c r="F105" s="66">
        <v>8</v>
      </c>
      <c r="G105" s="5">
        <f t="shared" si="10"/>
        <v>1</v>
      </c>
      <c r="H105" s="66">
        <f t="shared" si="11"/>
        <v>4</v>
      </c>
      <c r="I105" s="5">
        <f t="shared" si="12"/>
        <v>1</v>
      </c>
      <c r="J105" s="115">
        <f t="shared" si="13"/>
        <v>4</v>
      </c>
    </row>
    <row r="106" spans="1:10" ht="18" customHeight="1">
      <c r="A106" s="202">
        <v>43</v>
      </c>
      <c r="B106" s="89"/>
      <c r="C106" s="5" t="s">
        <v>220</v>
      </c>
      <c r="D106" s="5" t="s">
        <v>2</v>
      </c>
      <c r="E106" s="5">
        <v>1</v>
      </c>
      <c r="F106" s="66">
        <v>23</v>
      </c>
      <c r="G106" s="5">
        <f t="shared" si="10"/>
        <v>1</v>
      </c>
      <c r="H106" s="66">
        <f t="shared" si="11"/>
        <v>11.5</v>
      </c>
      <c r="I106" s="5">
        <f t="shared" si="12"/>
        <v>1</v>
      </c>
      <c r="J106" s="115">
        <f t="shared" si="13"/>
        <v>11.5</v>
      </c>
    </row>
    <row r="107" spans="1:10" ht="18" customHeight="1">
      <c r="A107" s="202">
        <v>44</v>
      </c>
      <c r="B107" s="89"/>
      <c r="C107" s="5" t="s">
        <v>676</v>
      </c>
      <c r="D107" s="5" t="s">
        <v>2</v>
      </c>
      <c r="E107" s="5">
        <v>2</v>
      </c>
      <c r="F107" s="66">
        <v>445</v>
      </c>
      <c r="G107" s="5">
        <f t="shared" si="10"/>
        <v>2</v>
      </c>
      <c r="H107" s="66">
        <f t="shared" si="11"/>
        <v>222.5</v>
      </c>
      <c r="I107" s="5">
        <f t="shared" si="12"/>
        <v>2</v>
      </c>
      <c r="J107" s="115">
        <f t="shared" si="13"/>
        <v>222.5</v>
      </c>
    </row>
    <row r="108" spans="1:10" ht="18" customHeight="1">
      <c r="A108" s="202">
        <v>45</v>
      </c>
      <c r="B108" s="89"/>
      <c r="C108" s="5" t="s">
        <v>677</v>
      </c>
      <c r="D108" s="5" t="s">
        <v>2</v>
      </c>
      <c r="E108" s="5">
        <v>1</v>
      </c>
      <c r="F108" s="66">
        <v>15</v>
      </c>
      <c r="G108" s="5">
        <f t="shared" si="10"/>
        <v>1</v>
      </c>
      <c r="H108" s="66">
        <f t="shared" si="11"/>
        <v>7.5</v>
      </c>
      <c r="I108" s="5">
        <f t="shared" si="12"/>
        <v>1</v>
      </c>
      <c r="J108" s="115">
        <f t="shared" si="13"/>
        <v>7.5</v>
      </c>
    </row>
    <row r="109" spans="1:10" ht="18" customHeight="1">
      <c r="A109" s="202">
        <v>46</v>
      </c>
      <c r="B109" s="89"/>
      <c r="C109" s="5" t="s">
        <v>678</v>
      </c>
      <c r="D109" s="5" t="s">
        <v>3</v>
      </c>
      <c r="E109" s="5">
        <v>40</v>
      </c>
      <c r="F109" s="66">
        <v>1400</v>
      </c>
      <c r="G109" s="5">
        <f t="shared" si="10"/>
        <v>40</v>
      </c>
      <c r="H109" s="66">
        <f t="shared" si="11"/>
        <v>700</v>
      </c>
      <c r="I109" s="5">
        <f t="shared" si="12"/>
        <v>40</v>
      </c>
      <c r="J109" s="115">
        <f t="shared" si="13"/>
        <v>700</v>
      </c>
    </row>
    <row r="110" spans="1:10" ht="18" customHeight="1">
      <c r="A110" s="202">
        <v>47</v>
      </c>
      <c r="B110" s="89"/>
      <c r="C110" s="5" t="s">
        <v>540</v>
      </c>
      <c r="D110" s="5" t="s">
        <v>2</v>
      </c>
      <c r="E110" s="5">
        <v>2</v>
      </c>
      <c r="F110" s="66">
        <v>520</v>
      </c>
      <c r="G110" s="5">
        <f t="shared" si="10"/>
        <v>2</v>
      </c>
      <c r="H110" s="66">
        <f t="shared" si="11"/>
        <v>260</v>
      </c>
      <c r="I110" s="5">
        <f t="shared" si="12"/>
        <v>2</v>
      </c>
      <c r="J110" s="115">
        <f t="shared" si="13"/>
        <v>260</v>
      </c>
    </row>
    <row r="111" spans="1:10" ht="18" customHeight="1">
      <c r="A111" s="202">
        <v>48</v>
      </c>
      <c r="B111" s="89"/>
      <c r="C111" s="5" t="s">
        <v>204</v>
      </c>
      <c r="D111" s="5" t="s">
        <v>2</v>
      </c>
      <c r="E111" s="5">
        <v>2</v>
      </c>
      <c r="F111" s="66">
        <v>192</v>
      </c>
      <c r="G111" s="5">
        <f t="shared" si="10"/>
        <v>2</v>
      </c>
      <c r="H111" s="66">
        <f t="shared" si="11"/>
        <v>96</v>
      </c>
      <c r="I111" s="5">
        <f t="shared" si="12"/>
        <v>2</v>
      </c>
      <c r="J111" s="115">
        <f t="shared" si="13"/>
        <v>96</v>
      </c>
    </row>
    <row r="112" spans="1:10" ht="18" customHeight="1">
      <c r="A112" s="202">
        <v>49</v>
      </c>
      <c r="B112" s="89"/>
      <c r="C112" s="5" t="s">
        <v>679</v>
      </c>
      <c r="D112" s="5" t="s">
        <v>2</v>
      </c>
      <c r="E112" s="5">
        <v>2</v>
      </c>
      <c r="F112" s="66">
        <v>310</v>
      </c>
      <c r="G112" s="5">
        <f t="shared" si="10"/>
        <v>2</v>
      </c>
      <c r="H112" s="66">
        <f t="shared" si="11"/>
        <v>155</v>
      </c>
      <c r="I112" s="5">
        <f t="shared" si="12"/>
        <v>2</v>
      </c>
      <c r="J112" s="115">
        <f t="shared" si="13"/>
        <v>155</v>
      </c>
    </row>
    <row r="113" spans="1:10" ht="18" customHeight="1">
      <c r="A113" s="202">
        <v>50</v>
      </c>
      <c r="B113" s="89">
        <v>11130243</v>
      </c>
      <c r="C113" s="5" t="s">
        <v>680</v>
      </c>
      <c r="D113" s="5" t="s">
        <v>2</v>
      </c>
      <c r="E113" s="5">
        <v>1</v>
      </c>
      <c r="F113" s="66">
        <v>995</v>
      </c>
      <c r="G113" s="5">
        <f t="shared" si="10"/>
        <v>1</v>
      </c>
      <c r="H113" s="66">
        <f t="shared" si="11"/>
        <v>497.5</v>
      </c>
      <c r="I113" s="5">
        <f t="shared" si="12"/>
        <v>1</v>
      </c>
      <c r="J113" s="115">
        <f t="shared" si="13"/>
        <v>497.5</v>
      </c>
    </row>
    <row r="114" spans="1:10" ht="18" customHeight="1">
      <c r="A114" s="202">
        <v>51</v>
      </c>
      <c r="B114" s="89">
        <v>11130244</v>
      </c>
      <c r="C114" s="5" t="s">
        <v>681</v>
      </c>
      <c r="D114" s="5" t="s">
        <v>2</v>
      </c>
      <c r="E114" s="5">
        <v>1</v>
      </c>
      <c r="F114" s="66">
        <v>98</v>
      </c>
      <c r="G114" s="5">
        <f t="shared" si="10"/>
        <v>1</v>
      </c>
      <c r="H114" s="66">
        <f t="shared" si="11"/>
        <v>49</v>
      </c>
      <c r="I114" s="5">
        <f t="shared" si="12"/>
        <v>1</v>
      </c>
      <c r="J114" s="115">
        <f t="shared" si="13"/>
        <v>49</v>
      </c>
    </row>
    <row r="115" spans="1:10" ht="18" customHeight="1">
      <c r="A115" s="202">
        <v>52</v>
      </c>
      <c r="B115" s="89" t="s">
        <v>682</v>
      </c>
      <c r="C115" s="5" t="s">
        <v>683</v>
      </c>
      <c r="D115" s="5" t="s">
        <v>2</v>
      </c>
      <c r="E115" s="5">
        <v>6</v>
      </c>
      <c r="F115" s="66">
        <v>649.79999999999995</v>
      </c>
      <c r="G115" s="5">
        <f t="shared" si="10"/>
        <v>6</v>
      </c>
      <c r="H115" s="66">
        <f t="shared" si="11"/>
        <v>324.89999999999998</v>
      </c>
      <c r="I115" s="5">
        <f t="shared" si="12"/>
        <v>6</v>
      </c>
      <c r="J115" s="115">
        <f t="shared" si="13"/>
        <v>324.89999999999998</v>
      </c>
    </row>
    <row r="116" spans="1:10" ht="18" customHeight="1">
      <c r="A116" s="202">
        <v>53</v>
      </c>
      <c r="B116" s="89">
        <v>11130255</v>
      </c>
      <c r="C116" s="5" t="s">
        <v>684</v>
      </c>
      <c r="D116" s="5" t="s">
        <v>2</v>
      </c>
      <c r="E116" s="5">
        <v>1</v>
      </c>
      <c r="F116" s="66">
        <v>459</v>
      </c>
      <c r="G116" s="5">
        <f t="shared" si="10"/>
        <v>1</v>
      </c>
      <c r="H116" s="66">
        <f t="shared" si="11"/>
        <v>229.5</v>
      </c>
      <c r="I116" s="5">
        <f t="shared" si="12"/>
        <v>1</v>
      </c>
      <c r="J116" s="115">
        <f t="shared" si="13"/>
        <v>229.5</v>
      </c>
    </row>
    <row r="117" spans="1:10" ht="18" customHeight="1">
      <c r="A117" s="202">
        <v>54</v>
      </c>
      <c r="B117" s="89" t="s">
        <v>685</v>
      </c>
      <c r="C117" s="5" t="s">
        <v>686</v>
      </c>
      <c r="D117" s="5" t="s">
        <v>2</v>
      </c>
      <c r="E117" s="5">
        <v>2</v>
      </c>
      <c r="F117" s="66">
        <v>88</v>
      </c>
      <c r="G117" s="5">
        <f t="shared" si="10"/>
        <v>2</v>
      </c>
      <c r="H117" s="66">
        <f t="shared" si="11"/>
        <v>44</v>
      </c>
      <c r="I117" s="5">
        <f t="shared" si="12"/>
        <v>2</v>
      </c>
      <c r="J117" s="115">
        <f t="shared" si="13"/>
        <v>44</v>
      </c>
    </row>
    <row r="118" spans="1:10" ht="24" customHeight="1">
      <c r="A118" s="202">
        <v>55</v>
      </c>
      <c r="B118" s="89" t="s">
        <v>687</v>
      </c>
      <c r="C118" s="5" t="s">
        <v>688</v>
      </c>
      <c r="D118" s="5" t="s">
        <v>2</v>
      </c>
      <c r="E118" s="5">
        <v>5</v>
      </c>
      <c r="F118" s="66">
        <v>128</v>
      </c>
      <c r="G118" s="5">
        <f t="shared" si="10"/>
        <v>5</v>
      </c>
      <c r="H118" s="66">
        <f t="shared" si="11"/>
        <v>64</v>
      </c>
      <c r="I118" s="5">
        <f t="shared" si="12"/>
        <v>5</v>
      </c>
      <c r="J118" s="115">
        <f t="shared" si="13"/>
        <v>64</v>
      </c>
    </row>
    <row r="119" spans="1:10" ht="18" customHeight="1">
      <c r="A119" s="202">
        <v>56</v>
      </c>
      <c r="B119" s="89" t="s">
        <v>689</v>
      </c>
      <c r="C119" s="5" t="s">
        <v>690</v>
      </c>
      <c r="D119" s="5" t="s">
        <v>2</v>
      </c>
      <c r="E119" s="5">
        <v>4</v>
      </c>
      <c r="F119" s="66">
        <v>201</v>
      </c>
      <c r="G119" s="5">
        <f t="shared" si="10"/>
        <v>4</v>
      </c>
      <c r="H119" s="66">
        <f t="shared" si="11"/>
        <v>100.5</v>
      </c>
      <c r="I119" s="5">
        <f t="shared" si="12"/>
        <v>4</v>
      </c>
      <c r="J119" s="115">
        <f t="shared" si="13"/>
        <v>100.5</v>
      </c>
    </row>
    <row r="120" spans="1:10" ht="22.9" customHeight="1">
      <c r="A120" s="202">
        <v>57</v>
      </c>
      <c r="B120" s="89" t="s">
        <v>691</v>
      </c>
      <c r="C120" s="5" t="s">
        <v>692</v>
      </c>
      <c r="D120" s="5" t="s">
        <v>2</v>
      </c>
      <c r="E120" s="5">
        <v>2</v>
      </c>
      <c r="F120" s="66">
        <v>11362</v>
      </c>
      <c r="G120" s="5">
        <f t="shared" si="10"/>
        <v>2</v>
      </c>
      <c r="H120" s="66">
        <f t="shared" si="11"/>
        <v>5681</v>
      </c>
      <c r="I120" s="5">
        <f t="shared" si="12"/>
        <v>2</v>
      </c>
      <c r="J120" s="115">
        <f t="shared" si="13"/>
        <v>5681</v>
      </c>
    </row>
    <row r="121" spans="1:10" ht="18" customHeight="1">
      <c r="A121" s="202">
        <v>58</v>
      </c>
      <c r="B121" s="89"/>
      <c r="C121" s="5" t="s">
        <v>693</v>
      </c>
      <c r="D121" s="5" t="s">
        <v>2</v>
      </c>
      <c r="E121" s="5">
        <v>1</v>
      </c>
      <c r="F121" s="66">
        <v>1400</v>
      </c>
      <c r="G121" s="5">
        <f t="shared" si="10"/>
        <v>1</v>
      </c>
      <c r="H121" s="66">
        <f t="shared" si="11"/>
        <v>700</v>
      </c>
      <c r="I121" s="5">
        <f t="shared" si="12"/>
        <v>1</v>
      </c>
      <c r="J121" s="115">
        <f t="shared" si="13"/>
        <v>700</v>
      </c>
    </row>
    <row r="122" spans="1:10" ht="18" customHeight="1">
      <c r="A122" s="202">
        <v>59</v>
      </c>
      <c r="B122" s="89"/>
      <c r="C122" s="5" t="s">
        <v>693</v>
      </c>
      <c r="D122" s="5" t="s">
        <v>2</v>
      </c>
      <c r="E122" s="5">
        <v>1</v>
      </c>
      <c r="F122" s="66">
        <v>1250</v>
      </c>
      <c r="G122" s="5">
        <f t="shared" si="10"/>
        <v>1</v>
      </c>
      <c r="H122" s="66">
        <f t="shared" si="11"/>
        <v>625</v>
      </c>
      <c r="I122" s="5">
        <f t="shared" si="12"/>
        <v>1</v>
      </c>
      <c r="J122" s="115">
        <f t="shared" si="13"/>
        <v>625</v>
      </c>
    </row>
    <row r="123" spans="1:10" ht="18" customHeight="1">
      <c r="A123" s="202">
        <v>60</v>
      </c>
      <c r="B123" s="89"/>
      <c r="C123" s="5" t="s">
        <v>694</v>
      </c>
      <c r="D123" s="5" t="s">
        <v>2</v>
      </c>
      <c r="E123" s="5">
        <v>1</v>
      </c>
      <c r="F123" s="66">
        <v>500</v>
      </c>
      <c r="G123" s="5">
        <f t="shared" si="10"/>
        <v>1</v>
      </c>
      <c r="H123" s="66">
        <f t="shared" si="11"/>
        <v>250</v>
      </c>
      <c r="I123" s="5">
        <f t="shared" si="12"/>
        <v>1</v>
      </c>
      <c r="J123" s="115">
        <f t="shared" si="13"/>
        <v>250</v>
      </c>
    </row>
    <row r="124" spans="1:10" ht="15.75" customHeight="1">
      <c r="A124" s="202">
        <v>61</v>
      </c>
      <c r="B124" s="89"/>
      <c r="C124" s="5" t="s">
        <v>695</v>
      </c>
      <c r="D124" s="5" t="s">
        <v>2</v>
      </c>
      <c r="E124" s="5">
        <v>1</v>
      </c>
      <c r="F124" s="66">
        <v>488</v>
      </c>
      <c r="G124" s="5">
        <f t="shared" si="10"/>
        <v>1</v>
      </c>
      <c r="H124" s="66">
        <f t="shared" si="11"/>
        <v>244</v>
      </c>
      <c r="I124" s="5">
        <f t="shared" si="12"/>
        <v>1</v>
      </c>
      <c r="J124" s="115">
        <f t="shared" si="13"/>
        <v>244</v>
      </c>
    </row>
    <row r="125" spans="1:10" ht="15" customHeight="1">
      <c r="A125" s="202">
        <v>62</v>
      </c>
      <c r="B125" s="89">
        <v>11130272</v>
      </c>
      <c r="C125" s="5" t="s">
        <v>28</v>
      </c>
      <c r="D125" s="5" t="s">
        <v>2</v>
      </c>
      <c r="E125" s="5">
        <v>1</v>
      </c>
      <c r="F125" s="66">
        <v>5960</v>
      </c>
      <c r="G125" s="5">
        <f t="shared" si="10"/>
        <v>1</v>
      </c>
      <c r="H125" s="66">
        <f t="shared" si="11"/>
        <v>2980</v>
      </c>
      <c r="I125" s="5">
        <f t="shared" si="12"/>
        <v>1</v>
      </c>
      <c r="J125" s="115">
        <f t="shared" si="13"/>
        <v>2980</v>
      </c>
    </row>
    <row r="126" spans="1:10" ht="62.25" customHeight="1">
      <c r="A126" s="287" t="s">
        <v>775</v>
      </c>
      <c r="B126" s="287"/>
      <c r="C126" s="287"/>
      <c r="D126" s="287"/>
      <c r="E126" s="287"/>
      <c r="F126" s="287"/>
      <c r="G126" s="287"/>
      <c r="H126" s="287"/>
      <c r="I126" s="287"/>
      <c r="J126" s="287"/>
    </row>
    <row r="127" spans="1:10" ht="18" customHeight="1">
      <c r="A127" s="252">
        <v>63</v>
      </c>
      <c r="B127" s="231">
        <v>11130273</v>
      </c>
      <c r="C127" s="232" t="s">
        <v>696</v>
      </c>
      <c r="D127" s="232" t="s">
        <v>2</v>
      </c>
      <c r="E127" s="232">
        <v>1</v>
      </c>
      <c r="F127" s="233">
        <v>1998</v>
      </c>
      <c r="G127" s="232">
        <f t="shared" si="10"/>
        <v>1</v>
      </c>
      <c r="H127" s="233">
        <f t="shared" si="11"/>
        <v>999</v>
      </c>
      <c r="I127" s="232">
        <f t="shared" si="12"/>
        <v>1</v>
      </c>
      <c r="J127" s="237">
        <f t="shared" si="13"/>
        <v>999</v>
      </c>
    </row>
    <row r="128" spans="1:10" ht="18" customHeight="1">
      <c r="A128" s="202">
        <v>64</v>
      </c>
      <c r="B128" s="89">
        <v>11130274</v>
      </c>
      <c r="C128" s="5" t="s">
        <v>60</v>
      </c>
      <c r="D128" s="5" t="s">
        <v>2</v>
      </c>
      <c r="E128" s="5">
        <v>1</v>
      </c>
      <c r="F128" s="66">
        <v>3545</v>
      </c>
      <c r="G128" s="5">
        <f t="shared" si="10"/>
        <v>1</v>
      </c>
      <c r="H128" s="66">
        <f t="shared" si="11"/>
        <v>1772.5</v>
      </c>
      <c r="I128" s="5">
        <f t="shared" si="12"/>
        <v>1</v>
      </c>
      <c r="J128" s="115">
        <f t="shared" si="13"/>
        <v>1772.5</v>
      </c>
    </row>
    <row r="129" spans="1:10" ht="18" customHeight="1">
      <c r="A129" s="202">
        <v>65</v>
      </c>
      <c r="B129" s="89"/>
      <c r="C129" s="5" t="s">
        <v>697</v>
      </c>
      <c r="D129" s="5" t="s">
        <v>2</v>
      </c>
      <c r="E129" s="5">
        <v>1</v>
      </c>
      <c r="F129" s="66">
        <v>210</v>
      </c>
      <c r="G129" s="5">
        <f t="shared" si="10"/>
        <v>1</v>
      </c>
      <c r="H129" s="66">
        <f t="shared" si="11"/>
        <v>105</v>
      </c>
      <c r="I129" s="5">
        <f t="shared" si="12"/>
        <v>1</v>
      </c>
      <c r="J129" s="115">
        <f t="shared" si="13"/>
        <v>105</v>
      </c>
    </row>
    <row r="130" spans="1:10" ht="18" customHeight="1">
      <c r="A130" s="202">
        <v>66</v>
      </c>
      <c r="B130" s="89"/>
      <c r="C130" s="5" t="s">
        <v>698</v>
      </c>
      <c r="D130" s="5" t="s">
        <v>2</v>
      </c>
      <c r="E130" s="5">
        <v>1</v>
      </c>
      <c r="F130" s="66">
        <v>457</v>
      </c>
      <c r="G130" s="5">
        <f t="shared" ref="G130:G141" si="14">E130</f>
        <v>1</v>
      </c>
      <c r="H130" s="66">
        <f t="shared" ref="H130:H141" si="15">F130/2</f>
        <v>228.5</v>
      </c>
      <c r="I130" s="5">
        <f t="shared" ref="I130:I141" si="16">E130</f>
        <v>1</v>
      </c>
      <c r="J130" s="115">
        <f t="shared" ref="J130:J141" si="17">F130-H130</f>
        <v>228.5</v>
      </c>
    </row>
    <row r="131" spans="1:10" ht="18" customHeight="1">
      <c r="A131" s="202">
        <v>67</v>
      </c>
      <c r="B131" s="89"/>
      <c r="C131" s="5" t="s">
        <v>699</v>
      </c>
      <c r="D131" s="5" t="s">
        <v>700</v>
      </c>
      <c r="E131" s="5">
        <v>1</v>
      </c>
      <c r="F131" s="66">
        <v>440</v>
      </c>
      <c r="G131" s="5">
        <f t="shared" si="14"/>
        <v>1</v>
      </c>
      <c r="H131" s="66">
        <f t="shared" si="15"/>
        <v>220</v>
      </c>
      <c r="I131" s="5">
        <f t="shared" si="16"/>
        <v>1</v>
      </c>
      <c r="J131" s="115">
        <f t="shared" si="17"/>
        <v>220</v>
      </c>
    </row>
    <row r="132" spans="1:10" ht="18" customHeight="1">
      <c r="A132" s="202">
        <v>68</v>
      </c>
      <c r="B132" s="89"/>
      <c r="C132" s="5" t="s">
        <v>701</v>
      </c>
      <c r="D132" s="5" t="s">
        <v>2</v>
      </c>
      <c r="E132" s="5">
        <v>1</v>
      </c>
      <c r="F132" s="66">
        <v>390</v>
      </c>
      <c r="G132" s="5">
        <f t="shared" si="14"/>
        <v>1</v>
      </c>
      <c r="H132" s="66">
        <f t="shared" si="15"/>
        <v>195</v>
      </c>
      <c r="I132" s="5">
        <f t="shared" si="16"/>
        <v>1</v>
      </c>
      <c r="J132" s="115">
        <f t="shared" si="17"/>
        <v>195</v>
      </c>
    </row>
    <row r="133" spans="1:10" ht="18" customHeight="1">
      <c r="A133" s="202">
        <v>69</v>
      </c>
      <c r="B133" s="89"/>
      <c r="C133" s="5" t="s">
        <v>702</v>
      </c>
      <c r="D133" s="5" t="s">
        <v>2</v>
      </c>
      <c r="E133" s="5">
        <v>12</v>
      </c>
      <c r="F133" s="66">
        <v>240</v>
      </c>
      <c r="G133" s="5">
        <f t="shared" si="14"/>
        <v>12</v>
      </c>
      <c r="H133" s="66">
        <f t="shared" si="15"/>
        <v>120</v>
      </c>
      <c r="I133" s="5">
        <f t="shared" si="16"/>
        <v>12</v>
      </c>
      <c r="J133" s="115">
        <f t="shared" si="17"/>
        <v>120</v>
      </c>
    </row>
    <row r="134" spans="1:10" ht="18" customHeight="1">
      <c r="A134" s="202">
        <v>70</v>
      </c>
      <c r="B134" s="89"/>
      <c r="C134" s="5" t="s">
        <v>703</v>
      </c>
      <c r="D134" s="5" t="s">
        <v>2</v>
      </c>
      <c r="E134" s="5">
        <v>2</v>
      </c>
      <c r="F134" s="66">
        <v>1056</v>
      </c>
      <c r="G134" s="5">
        <f t="shared" si="14"/>
        <v>2</v>
      </c>
      <c r="H134" s="66">
        <f t="shared" si="15"/>
        <v>528</v>
      </c>
      <c r="I134" s="5">
        <f t="shared" si="16"/>
        <v>2</v>
      </c>
      <c r="J134" s="115">
        <f t="shared" si="17"/>
        <v>528</v>
      </c>
    </row>
    <row r="135" spans="1:10" ht="18" customHeight="1">
      <c r="A135" s="202">
        <v>71</v>
      </c>
      <c r="B135" s="89"/>
      <c r="C135" s="5" t="s">
        <v>704</v>
      </c>
      <c r="D135" s="5" t="s">
        <v>2</v>
      </c>
      <c r="E135" s="5">
        <v>3</v>
      </c>
      <c r="F135" s="66">
        <v>765</v>
      </c>
      <c r="G135" s="5">
        <f t="shared" si="14"/>
        <v>3</v>
      </c>
      <c r="H135" s="66">
        <f t="shared" si="15"/>
        <v>382.5</v>
      </c>
      <c r="I135" s="5">
        <f t="shared" si="16"/>
        <v>3</v>
      </c>
      <c r="J135" s="115">
        <f t="shared" si="17"/>
        <v>382.5</v>
      </c>
    </row>
    <row r="136" spans="1:10" ht="26.45" customHeight="1">
      <c r="A136" s="202">
        <v>72</v>
      </c>
      <c r="B136" s="89"/>
      <c r="C136" s="5" t="s">
        <v>705</v>
      </c>
      <c r="D136" s="5" t="s">
        <v>2</v>
      </c>
      <c r="E136" s="5">
        <v>10</v>
      </c>
      <c r="F136" s="66">
        <v>10700</v>
      </c>
      <c r="G136" s="5">
        <f t="shared" si="14"/>
        <v>10</v>
      </c>
      <c r="H136" s="66">
        <f t="shared" si="15"/>
        <v>5350</v>
      </c>
      <c r="I136" s="5">
        <f t="shared" si="16"/>
        <v>10</v>
      </c>
      <c r="J136" s="115">
        <f t="shared" si="17"/>
        <v>5350</v>
      </c>
    </row>
    <row r="137" spans="1:10" ht="18" customHeight="1">
      <c r="A137" s="202">
        <v>73</v>
      </c>
      <c r="B137" s="89"/>
      <c r="C137" s="5" t="s">
        <v>706</v>
      </c>
      <c r="D137" s="5" t="s">
        <v>2</v>
      </c>
      <c r="E137" s="5">
        <v>3</v>
      </c>
      <c r="F137" s="66">
        <v>2835</v>
      </c>
      <c r="G137" s="5">
        <f t="shared" si="14"/>
        <v>3</v>
      </c>
      <c r="H137" s="66">
        <f t="shared" si="15"/>
        <v>1417.5</v>
      </c>
      <c r="I137" s="5">
        <f t="shared" si="16"/>
        <v>3</v>
      </c>
      <c r="J137" s="115">
        <f t="shared" si="17"/>
        <v>1417.5</v>
      </c>
    </row>
    <row r="138" spans="1:10" ht="18" customHeight="1">
      <c r="A138" s="202">
        <v>74</v>
      </c>
      <c r="B138" s="89"/>
      <c r="C138" s="5" t="s">
        <v>430</v>
      </c>
      <c r="D138" s="5" t="s">
        <v>2</v>
      </c>
      <c r="E138" s="5">
        <v>3</v>
      </c>
      <c r="F138" s="66">
        <v>573</v>
      </c>
      <c r="G138" s="5">
        <f t="shared" si="14"/>
        <v>3</v>
      </c>
      <c r="H138" s="66">
        <f t="shared" si="15"/>
        <v>286.5</v>
      </c>
      <c r="I138" s="5">
        <f t="shared" si="16"/>
        <v>3</v>
      </c>
      <c r="J138" s="115">
        <f t="shared" si="17"/>
        <v>286.5</v>
      </c>
    </row>
    <row r="139" spans="1:10" ht="29.45" customHeight="1">
      <c r="A139" s="202">
        <v>75</v>
      </c>
      <c r="B139" s="89"/>
      <c r="C139" s="5" t="s">
        <v>707</v>
      </c>
      <c r="D139" s="5" t="s">
        <v>2</v>
      </c>
      <c r="E139" s="5">
        <v>2</v>
      </c>
      <c r="F139" s="66">
        <v>5533</v>
      </c>
      <c r="G139" s="5">
        <f t="shared" si="14"/>
        <v>2</v>
      </c>
      <c r="H139" s="66">
        <f t="shared" si="15"/>
        <v>2766.5</v>
      </c>
      <c r="I139" s="5">
        <f t="shared" si="16"/>
        <v>2</v>
      </c>
      <c r="J139" s="115">
        <f t="shared" si="17"/>
        <v>2766.5</v>
      </c>
    </row>
    <row r="140" spans="1:10" ht="18" customHeight="1">
      <c r="A140" s="202">
        <v>76</v>
      </c>
      <c r="B140" s="89"/>
      <c r="C140" s="5" t="s">
        <v>708</v>
      </c>
      <c r="D140" s="5" t="s">
        <v>280</v>
      </c>
      <c r="E140" s="5">
        <v>10</v>
      </c>
      <c r="F140" s="66">
        <v>21500</v>
      </c>
      <c r="G140" s="5">
        <f t="shared" si="14"/>
        <v>10</v>
      </c>
      <c r="H140" s="66">
        <f t="shared" si="15"/>
        <v>10750</v>
      </c>
      <c r="I140" s="5">
        <f t="shared" si="16"/>
        <v>10</v>
      </c>
      <c r="J140" s="115">
        <f t="shared" si="17"/>
        <v>10750</v>
      </c>
    </row>
    <row r="141" spans="1:10" ht="18" customHeight="1">
      <c r="A141" s="202">
        <v>77</v>
      </c>
      <c r="B141" s="89"/>
      <c r="C141" s="5" t="s">
        <v>709</v>
      </c>
      <c r="D141" s="5" t="s">
        <v>2</v>
      </c>
      <c r="E141" s="5">
        <v>10</v>
      </c>
      <c r="F141" s="66">
        <v>3800</v>
      </c>
      <c r="G141" s="5">
        <f t="shared" si="14"/>
        <v>10</v>
      </c>
      <c r="H141" s="66">
        <f t="shared" si="15"/>
        <v>1900</v>
      </c>
      <c r="I141" s="5">
        <f t="shared" si="16"/>
        <v>10</v>
      </c>
      <c r="J141" s="115">
        <f t="shared" si="17"/>
        <v>1900</v>
      </c>
    </row>
    <row r="142" spans="1:10" ht="18" customHeight="1">
      <c r="A142" s="202"/>
      <c r="B142" s="6"/>
      <c r="C142" s="5" t="s">
        <v>710</v>
      </c>
      <c r="D142" s="5" t="s">
        <v>3</v>
      </c>
      <c r="E142" s="5">
        <v>1.2</v>
      </c>
      <c r="F142" s="66">
        <v>660</v>
      </c>
      <c r="G142" s="5">
        <v>1.2</v>
      </c>
      <c r="H142" s="66">
        <f>F142/2</f>
        <v>330</v>
      </c>
      <c r="I142" s="5">
        <f>E142</f>
        <v>1.2</v>
      </c>
      <c r="J142" s="115">
        <f>F142-H142</f>
        <v>330</v>
      </c>
    </row>
    <row r="143" spans="1:10" ht="18" customHeight="1">
      <c r="A143" s="202"/>
      <c r="B143" s="6"/>
      <c r="C143" s="5" t="s">
        <v>710</v>
      </c>
      <c r="D143" s="5" t="s">
        <v>3</v>
      </c>
      <c r="E143" s="5">
        <v>1.2</v>
      </c>
      <c r="F143" s="66">
        <v>468</v>
      </c>
      <c r="G143" s="5">
        <v>1</v>
      </c>
      <c r="H143" s="66">
        <f t="shared" ref="H143:H173" si="18">F143/2</f>
        <v>234</v>
      </c>
      <c r="I143" s="5">
        <f t="shared" ref="I143:I173" si="19">E143</f>
        <v>1.2</v>
      </c>
      <c r="J143" s="115">
        <f t="shared" ref="J143:J173" si="20">F143-H143</f>
        <v>234</v>
      </c>
    </row>
    <row r="144" spans="1:10" ht="18" customHeight="1">
      <c r="A144" s="202"/>
      <c r="B144" s="6"/>
      <c r="C144" s="5" t="s">
        <v>711</v>
      </c>
      <c r="D144" s="5" t="s">
        <v>2</v>
      </c>
      <c r="E144" s="5">
        <v>1</v>
      </c>
      <c r="F144" s="66">
        <v>135</v>
      </c>
      <c r="G144" s="5">
        <v>1</v>
      </c>
      <c r="H144" s="66">
        <f t="shared" si="18"/>
        <v>67.5</v>
      </c>
      <c r="I144" s="5">
        <f t="shared" si="19"/>
        <v>1</v>
      </c>
      <c r="J144" s="115">
        <f t="shared" si="20"/>
        <v>67.5</v>
      </c>
    </row>
    <row r="145" spans="1:10" ht="18" customHeight="1">
      <c r="A145" s="202"/>
      <c r="B145" s="25">
        <v>11130013</v>
      </c>
      <c r="C145" s="5" t="s">
        <v>712</v>
      </c>
      <c r="D145" s="5" t="s">
        <v>2</v>
      </c>
      <c r="E145" s="5">
        <v>1</v>
      </c>
      <c r="F145" s="66">
        <v>40</v>
      </c>
      <c r="G145" s="5">
        <f t="shared" ref="G145:G173" si="21">E145</f>
        <v>1</v>
      </c>
      <c r="H145" s="66">
        <f t="shared" si="18"/>
        <v>20</v>
      </c>
      <c r="I145" s="5">
        <f t="shared" si="19"/>
        <v>1</v>
      </c>
      <c r="J145" s="115">
        <f t="shared" si="20"/>
        <v>20</v>
      </c>
    </row>
    <row r="146" spans="1:10" ht="18" customHeight="1">
      <c r="A146" s="202"/>
      <c r="B146" s="25">
        <v>11130025</v>
      </c>
      <c r="C146" s="5" t="s">
        <v>153</v>
      </c>
      <c r="D146" s="5" t="s">
        <v>2</v>
      </c>
      <c r="E146" s="5">
        <v>1</v>
      </c>
      <c r="F146" s="66">
        <v>58</v>
      </c>
      <c r="G146" s="5">
        <f t="shared" si="21"/>
        <v>1</v>
      </c>
      <c r="H146" s="66">
        <f t="shared" si="18"/>
        <v>29</v>
      </c>
      <c r="I146" s="5">
        <f t="shared" si="19"/>
        <v>1</v>
      </c>
      <c r="J146" s="115">
        <f t="shared" si="20"/>
        <v>29</v>
      </c>
    </row>
    <row r="147" spans="1:10" ht="18" customHeight="1">
      <c r="A147" s="202"/>
      <c r="B147" s="25">
        <v>11130031</v>
      </c>
      <c r="C147" s="5" t="s">
        <v>713</v>
      </c>
      <c r="D147" s="5" t="s">
        <v>2</v>
      </c>
      <c r="E147" s="5">
        <v>1</v>
      </c>
      <c r="F147" s="66">
        <v>5</v>
      </c>
      <c r="G147" s="5">
        <f t="shared" si="21"/>
        <v>1</v>
      </c>
      <c r="H147" s="66">
        <f t="shared" si="18"/>
        <v>2.5</v>
      </c>
      <c r="I147" s="5">
        <f t="shared" si="19"/>
        <v>1</v>
      </c>
      <c r="J147" s="115">
        <f t="shared" si="20"/>
        <v>2.5</v>
      </c>
    </row>
    <row r="148" spans="1:10" ht="18" customHeight="1">
      <c r="A148" s="202"/>
      <c r="B148" s="25">
        <v>11130032</v>
      </c>
      <c r="C148" s="5" t="s">
        <v>35</v>
      </c>
      <c r="D148" s="5" t="s">
        <v>2</v>
      </c>
      <c r="E148" s="5">
        <v>1</v>
      </c>
      <c r="F148" s="66">
        <v>13</v>
      </c>
      <c r="G148" s="5">
        <f t="shared" si="21"/>
        <v>1</v>
      </c>
      <c r="H148" s="66">
        <f t="shared" si="18"/>
        <v>6.5</v>
      </c>
      <c r="I148" s="5">
        <f t="shared" si="19"/>
        <v>1</v>
      </c>
      <c r="J148" s="115">
        <f t="shared" si="20"/>
        <v>6.5</v>
      </c>
    </row>
    <row r="149" spans="1:10" ht="15.75" customHeight="1">
      <c r="A149" s="202"/>
      <c r="B149" s="25" t="s">
        <v>714</v>
      </c>
      <c r="C149" s="5" t="s">
        <v>153</v>
      </c>
      <c r="D149" s="5" t="s">
        <v>2</v>
      </c>
      <c r="E149" s="5">
        <v>2</v>
      </c>
      <c r="F149" s="66">
        <v>98</v>
      </c>
      <c r="G149" s="5">
        <f t="shared" si="21"/>
        <v>2</v>
      </c>
      <c r="H149" s="66">
        <f t="shared" si="18"/>
        <v>49</v>
      </c>
      <c r="I149" s="5">
        <f t="shared" si="19"/>
        <v>2</v>
      </c>
      <c r="J149" s="115">
        <f t="shared" si="20"/>
        <v>49</v>
      </c>
    </row>
    <row r="150" spans="1:10" ht="62.25" customHeight="1">
      <c r="A150" s="287" t="s">
        <v>775</v>
      </c>
      <c r="B150" s="287"/>
      <c r="C150" s="287"/>
      <c r="D150" s="287"/>
      <c r="E150" s="287"/>
      <c r="F150" s="287"/>
      <c r="G150" s="287"/>
      <c r="H150" s="287"/>
      <c r="I150" s="287"/>
      <c r="J150" s="287"/>
    </row>
    <row r="151" spans="1:10" ht="18" customHeight="1">
      <c r="A151" s="252"/>
      <c r="B151" s="253">
        <v>11130036</v>
      </c>
      <c r="C151" s="232" t="s">
        <v>145</v>
      </c>
      <c r="D151" s="232" t="s">
        <v>2</v>
      </c>
      <c r="E151" s="232">
        <v>1</v>
      </c>
      <c r="F151" s="233">
        <v>108</v>
      </c>
      <c r="G151" s="232">
        <f t="shared" si="21"/>
        <v>1</v>
      </c>
      <c r="H151" s="233">
        <f t="shared" si="18"/>
        <v>54</v>
      </c>
      <c r="I151" s="232">
        <f t="shared" si="19"/>
        <v>1</v>
      </c>
      <c r="J151" s="237">
        <f t="shared" si="20"/>
        <v>54</v>
      </c>
    </row>
    <row r="152" spans="1:10" ht="18" customHeight="1">
      <c r="A152" s="202"/>
      <c r="B152" s="25" t="s">
        <v>715</v>
      </c>
      <c r="C152" s="5" t="s">
        <v>716</v>
      </c>
      <c r="D152" s="5" t="s">
        <v>2</v>
      </c>
      <c r="E152" s="5">
        <v>3</v>
      </c>
      <c r="F152" s="66">
        <v>74</v>
      </c>
      <c r="G152" s="5">
        <f t="shared" si="21"/>
        <v>3</v>
      </c>
      <c r="H152" s="66">
        <f t="shared" si="18"/>
        <v>37</v>
      </c>
      <c r="I152" s="5">
        <f t="shared" si="19"/>
        <v>3</v>
      </c>
      <c r="J152" s="115">
        <f t="shared" si="20"/>
        <v>37</v>
      </c>
    </row>
    <row r="153" spans="1:10" ht="18" customHeight="1">
      <c r="A153" s="202"/>
      <c r="B153" s="25" t="s">
        <v>717</v>
      </c>
      <c r="C153" s="5" t="s">
        <v>47</v>
      </c>
      <c r="D153" s="5" t="s">
        <v>2</v>
      </c>
      <c r="E153" s="5">
        <v>2</v>
      </c>
      <c r="F153" s="66">
        <v>120</v>
      </c>
      <c r="G153" s="5">
        <f t="shared" si="21"/>
        <v>2</v>
      </c>
      <c r="H153" s="66">
        <f t="shared" si="18"/>
        <v>60</v>
      </c>
      <c r="I153" s="5">
        <f t="shared" si="19"/>
        <v>2</v>
      </c>
      <c r="J153" s="115">
        <f t="shared" si="20"/>
        <v>60</v>
      </c>
    </row>
    <row r="154" spans="1:10" ht="18" customHeight="1">
      <c r="A154" s="202"/>
      <c r="B154" s="25">
        <v>11130046</v>
      </c>
      <c r="C154" s="5" t="s">
        <v>266</v>
      </c>
      <c r="D154" s="5" t="s">
        <v>2</v>
      </c>
      <c r="E154" s="5">
        <v>1</v>
      </c>
      <c r="F154" s="66">
        <v>57</v>
      </c>
      <c r="G154" s="5">
        <f t="shared" si="21"/>
        <v>1</v>
      </c>
      <c r="H154" s="66">
        <f t="shared" si="18"/>
        <v>28.5</v>
      </c>
      <c r="I154" s="5">
        <f t="shared" si="19"/>
        <v>1</v>
      </c>
      <c r="J154" s="115">
        <f t="shared" si="20"/>
        <v>28.5</v>
      </c>
    </row>
    <row r="155" spans="1:10" ht="18" customHeight="1">
      <c r="A155" s="202"/>
      <c r="B155" s="25">
        <v>11130049</v>
      </c>
      <c r="C155" s="5" t="s">
        <v>718</v>
      </c>
      <c r="D155" s="5" t="s">
        <v>2</v>
      </c>
      <c r="E155" s="5">
        <v>1</v>
      </c>
      <c r="F155" s="66">
        <v>230</v>
      </c>
      <c r="G155" s="5">
        <f t="shared" si="21"/>
        <v>1</v>
      </c>
      <c r="H155" s="66">
        <f t="shared" si="18"/>
        <v>115</v>
      </c>
      <c r="I155" s="5">
        <f t="shared" si="19"/>
        <v>1</v>
      </c>
      <c r="J155" s="115">
        <f t="shared" si="20"/>
        <v>115</v>
      </c>
    </row>
    <row r="156" spans="1:10" ht="18" customHeight="1">
      <c r="A156" s="202"/>
      <c r="B156" s="25"/>
      <c r="C156" s="5" t="s">
        <v>719</v>
      </c>
      <c r="D156" s="5" t="s">
        <v>2</v>
      </c>
      <c r="E156" s="5">
        <v>1</v>
      </c>
      <c r="F156" s="66">
        <v>22</v>
      </c>
      <c r="G156" s="5">
        <f t="shared" si="21"/>
        <v>1</v>
      </c>
      <c r="H156" s="66">
        <f t="shared" si="18"/>
        <v>11</v>
      </c>
      <c r="I156" s="5">
        <f t="shared" si="19"/>
        <v>1</v>
      </c>
      <c r="J156" s="115">
        <f t="shared" si="20"/>
        <v>11</v>
      </c>
    </row>
    <row r="157" spans="1:10" ht="18" customHeight="1">
      <c r="A157" s="202"/>
      <c r="B157" s="25">
        <v>11130050</v>
      </c>
      <c r="C157" s="5" t="s">
        <v>720</v>
      </c>
      <c r="D157" s="5" t="s">
        <v>2</v>
      </c>
      <c r="E157" s="5">
        <v>1</v>
      </c>
      <c r="F157" s="66">
        <v>330</v>
      </c>
      <c r="G157" s="5">
        <f t="shared" si="21"/>
        <v>1</v>
      </c>
      <c r="H157" s="66">
        <f t="shared" si="18"/>
        <v>165</v>
      </c>
      <c r="I157" s="5">
        <f t="shared" si="19"/>
        <v>1</v>
      </c>
      <c r="J157" s="115">
        <f t="shared" si="20"/>
        <v>165</v>
      </c>
    </row>
    <row r="158" spans="1:10" ht="18" customHeight="1">
      <c r="A158" s="202"/>
      <c r="B158" s="25">
        <v>11130053</v>
      </c>
      <c r="C158" s="5" t="s">
        <v>721</v>
      </c>
      <c r="D158" s="5" t="s">
        <v>2</v>
      </c>
      <c r="E158" s="5">
        <v>1</v>
      </c>
      <c r="F158" s="66">
        <v>148</v>
      </c>
      <c r="G158" s="5">
        <f t="shared" si="21"/>
        <v>1</v>
      </c>
      <c r="H158" s="66">
        <f t="shared" si="18"/>
        <v>74</v>
      </c>
      <c r="I158" s="5">
        <f t="shared" si="19"/>
        <v>1</v>
      </c>
      <c r="J158" s="115">
        <f t="shared" si="20"/>
        <v>74</v>
      </c>
    </row>
    <row r="159" spans="1:10" ht="18" customHeight="1">
      <c r="A159" s="202"/>
      <c r="B159" s="25">
        <v>11130059</v>
      </c>
      <c r="C159" s="5" t="s">
        <v>722</v>
      </c>
      <c r="D159" s="5" t="s">
        <v>2</v>
      </c>
      <c r="E159" s="5">
        <v>1</v>
      </c>
      <c r="F159" s="66">
        <v>2100</v>
      </c>
      <c r="G159" s="5">
        <f t="shared" si="21"/>
        <v>1</v>
      </c>
      <c r="H159" s="66">
        <f t="shared" si="18"/>
        <v>1050</v>
      </c>
      <c r="I159" s="5">
        <f t="shared" si="19"/>
        <v>1</v>
      </c>
      <c r="J159" s="115">
        <f t="shared" si="20"/>
        <v>1050</v>
      </c>
    </row>
    <row r="160" spans="1:10" ht="18" customHeight="1">
      <c r="A160" s="202"/>
      <c r="B160" s="25">
        <v>11130060</v>
      </c>
      <c r="C160" s="5" t="s">
        <v>723</v>
      </c>
      <c r="D160" s="5" t="s">
        <v>2</v>
      </c>
      <c r="E160" s="5">
        <v>1</v>
      </c>
      <c r="F160" s="66">
        <v>458</v>
      </c>
      <c r="G160" s="5">
        <f t="shared" si="21"/>
        <v>1</v>
      </c>
      <c r="H160" s="66">
        <f t="shared" si="18"/>
        <v>229</v>
      </c>
      <c r="I160" s="5">
        <f t="shared" si="19"/>
        <v>1</v>
      </c>
      <c r="J160" s="115">
        <f t="shared" si="20"/>
        <v>229</v>
      </c>
    </row>
    <row r="161" spans="1:10" ht="18" customHeight="1">
      <c r="A161" s="202"/>
      <c r="B161" s="25">
        <v>11130063</v>
      </c>
      <c r="C161" s="5" t="s">
        <v>724</v>
      </c>
      <c r="D161" s="5" t="s">
        <v>2</v>
      </c>
      <c r="E161" s="5">
        <v>1</v>
      </c>
      <c r="F161" s="66">
        <v>167</v>
      </c>
      <c r="G161" s="5">
        <f t="shared" si="21"/>
        <v>1</v>
      </c>
      <c r="H161" s="66">
        <f t="shared" si="18"/>
        <v>83.5</v>
      </c>
      <c r="I161" s="5">
        <f t="shared" si="19"/>
        <v>1</v>
      </c>
      <c r="J161" s="115">
        <f t="shared" si="20"/>
        <v>83.5</v>
      </c>
    </row>
    <row r="162" spans="1:10" ht="18" customHeight="1">
      <c r="A162" s="202"/>
      <c r="B162" s="25">
        <v>11130064</v>
      </c>
      <c r="C162" s="5" t="s">
        <v>725</v>
      </c>
      <c r="D162" s="5" t="s">
        <v>2</v>
      </c>
      <c r="E162" s="5">
        <v>1</v>
      </c>
      <c r="F162" s="66">
        <v>683</v>
      </c>
      <c r="G162" s="5">
        <f t="shared" si="21"/>
        <v>1</v>
      </c>
      <c r="H162" s="66">
        <f t="shared" si="18"/>
        <v>341.5</v>
      </c>
      <c r="I162" s="5">
        <f t="shared" si="19"/>
        <v>1</v>
      </c>
      <c r="J162" s="115">
        <f t="shared" si="20"/>
        <v>341.5</v>
      </c>
    </row>
    <row r="163" spans="1:10" ht="18" customHeight="1">
      <c r="A163" s="202"/>
      <c r="B163" s="25">
        <v>11130065</v>
      </c>
      <c r="C163" s="5" t="s">
        <v>726</v>
      </c>
      <c r="D163" s="5" t="s">
        <v>2</v>
      </c>
      <c r="E163" s="5">
        <v>1</v>
      </c>
      <c r="F163" s="66">
        <v>735</v>
      </c>
      <c r="G163" s="5">
        <f t="shared" si="21"/>
        <v>1</v>
      </c>
      <c r="H163" s="66">
        <f t="shared" si="18"/>
        <v>367.5</v>
      </c>
      <c r="I163" s="5">
        <f t="shared" si="19"/>
        <v>1</v>
      </c>
      <c r="J163" s="115">
        <f t="shared" si="20"/>
        <v>367.5</v>
      </c>
    </row>
    <row r="164" spans="1:10" ht="18" customHeight="1">
      <c r="A164" s="202"/>
      <c r="B164" s="25" t="s">
        <v>727</v>
      </c>
      <c r="C164" s="5" t="s">
        <v>728</v>
      </c>
      <c r="D164" s="5" t="s">
        <v>2</v>
      </c>
      <c r="E164" s="5">
        <v>2</v>
      </c>
      <c r="F164" s="66">
        <v>300</v>
      </c>
      <c r="G164" s="5">
        <f t="shared" si="21"/>
        <v>2</v>
      </c>
      <c r="H164" s="66">
        <f t="shared" si="18"/>
        <v>150</v>
      </c>
      <c r="I164" s="5">
        <f t="shared" si="19"/>
        <v>2</v>
      </c>
      <c r="J164" s="115">
        <f t="shared" si="20"/>
        <v>150</v>
      </c>
    </row>
    <row r="165" spans="1:10" ht="18" customHeight="1">
      <c r="A165" s="202"/>
      <c r="B165" s="25">
        <v>11130077</v>
      </c>
      <c r="C165" s="5" t="s">
        <v>720</v>
      </c>
      <c r="D165" s="5" t="s">
        <v>2</v>
      </c>
      <c r="E165" s="5">
        <v>1</v>
      </c>
      <c r="F165" s="66">
        <v>500</v>
      </c>
      <c r="G165" s="5">
        <f t="shared" si="21"/>
        <v>1</v>
      </c>
      <c r="H165" s="66">
        <f t="shared" si="18"/>
        <v>250</v>
      </c>
      <c r="I165" s="5">
        <f t="shared" si="19"/>
        <v>1</v>
      </c>
      <c r="J165" s="115">
        <f t="shared" si="20"/>
        <v>250</v>
      </c>
    </row>
    <row r="166" spans="1:10" ht="18" customHeight="1">
      <c r="A166" s="202"/>
      <c r="B166" s="25">
        <v>11130078</v>
      </c>
      <c r="C166" s="5" t="s">
        <v>729</v>
      </c>
      <c r="D166" s="5" t="s">
        <v>2</v>
      </c>
      <c r="E166" s="5">
        <v>1</v>
      </c>
      <c r="F166" s="66">
        <v>5960</v>
      </c>
      <c r="G166" s="5">
        <f t="shared" si="21"/>
        <v>1</v>
      </c>
      <c r="H166" s="66">
        <f t="shared" si="18"/>
        <v>2980</v>
      </c>
      <c r="I166" s="5">
        <f t="shared" si="19"/>
        <v>1</v>
      </c>
      <c r="J166" s="115">
        <f t="shared" si="20"/>
        <v>2980</v>
      </c>
    </row>
    <row r="167" spans="1:10" ht="18" customHeight="1">
      <c r="A167" s="202"/>
      <c r="B167" s="25">
        <v>11130079</v>
      </c>
      <c r="C167" s="5" t="s">
        <v>730</v>
      </c>
      <c r="D167" s="5" t="s">
        <v>2</v>
      </c>
      <c r="E167" s="5">
        <v>1</v>
      </c>
      <c r="F167" s="66">
        <v>1998</v>
      </c>
      <c r="G167" s="5">
        <f t="shared" si="21"/>
        <v>1</v>
      </c>
      <c r="H167" s="66">
        <f t="shared" si="18"/>
        <v>999</v>
      </c>
      <c r="I167" s="5">
        <f t="shared" si="19"/>
        <v>1</v>
      </c>
      <c r="J167" s="115">
        <f t="shared" si="20"/>
        <v>999</v>
      </c>
    </row>
    <row r="168" spans="1:10" ht="18" customHeight="1">
      <c r="A168" s="202"/>
      <c r="B168" s="25"/>
      <c r="C168" s="5" t="s">
        <v>697</v>
      </c>
      <c r="D168" s="5" t="s">
        <v>2</v>
      </c>
      <c r="E168" s="5">
        <v>1</v>
      </c>
      <c r="F168" s="66">
        <v>210</v>
      </c>
      <c r="G168" s="5">
        <f t="shared" si="21"/>
        <v>1</v>
      </c>
      <c r="H168" s="66">
        <f t="shared" si="18"/>
        <v>105</v>
      </c>
      <c r="I168" s="5">
        <f t="shared" si="19"/>
        <v>1</v>
      </c>
      <c r="J168" s="115">
        <f t="shared" si="20"/>
        <v>105</v>
      </c>
    </row>
    <row r="169" spans="1:10" ht="18" customHeight="1">
      <c r="A169" s="202"/>
      <c r="B169" s="25"/>
      <c r="C169" s="5" t="s">
        <v>698</v>
      </c>
      <c r="D169" s="5" t="s">
        <v>2</v>
      </c>
      <c r="E169" s="5">
        <v>1</v>
      </c>
      <c r="F169" s="66">
        <v>457</v>
      </c>
      <c r="G169" s="5">
        <f t="shared" si="21"/>
        <v>1</v>
      </c>
      <c r="H169" s="66">
        <f t="shared" si="18"/>
        <v>228.5</v>
      </c>
      <c r="I169" s="5">
        <f t="shared" si="19"/>
        <v>1</v>
      </c>
      <c r="J169" s="115">
        <f t="shared" si="20"/>
        <v>228.5</v>
      </c>
    </row>
    <row r="170" spans="1:10" ht="18" customHeight="1">
      <c r="A170" s="202"/>
      <c r="B170" s="25">
        <v>11130081</v>
      </c>
      <c r="C170" s="5" t="s">
        <v>699</v>
      </c>
      <c r="D170" s="5" t="s">
        <v>700</v>
      </c>
      <c r="E170" s="5">
        <v>1</v>
      </c>
      <c r="F170" s="66">
        <v>440</v>
      </c>
      <c r="G170" s="5">
        <f t="shared" si="21"/>
        <v>1</v>
      </c>
      <c r="H170" s="66">
        <f t="shared" si="18"/>
        <v>220</v>
      </c>
      <c r="I170" s="5">
        <f t="shared" si="19"/>
        <v>1</v>
      </c>
      <c r="J170" s="115">
        <f t="shared" si="20"/>
        <v>220</v>
      </c>
    </row>
    <row r="171" spans="1:10" ht="18" customHeight="1">
      <c r="A171" s="202"/>
      <c r="B171" s="25">
        <v>11130082</v>
      </c>
      <c r="C171" s="5" t="s">
        <v>731</v>
      </c>
      <c r="D171" s="5" t="s">
        <v>2</v>
      </c>
      <c r="E171" s="5">
        <v>1</v>
      </c>
      <c r="F171" s="66">
        <v>390</v>
      </c>
      <c r="G171" s="5">
        <f t="shared" si="21"/>
        <v>1</v>
      </c>
      <c r="H171" s="66">
        <f t="shared" si="18"/>
        <v>195</v>
      </c>
      <c r="I171" s="5">
        <f t="shared" si="19"/>
        <v>1</v>
      </c>
      <c r="J171" s="115">
        <f t="shared" si="20"/>
        <v>195</v>
      </c>
    </row>
    <row r="172" spans="1:10" ht="18" customHeight="1">
      <c r="A172" s="202"/>
      <c r="B172" s="25" t="s">
        <v>732</v>
      </c>
      <c r="C172" s="5" t="s">
        <v>60</v>
      </c>
      <c r="D172" s="5" t="s">
        <v>2</v>
      </c>
      <c r="E172" s="5">
        <v>2</v>
      </c>
      <c r="F172" s="66">
        <v>7000</v>
      </c>
      <c r="G172" s="5">
        <f t="shared" si="21"/>
        <v>2</v>
      </c>
      <c r="H172" s="66">
        <f t="shared" si="18"/>
        <v>3500</v>
      </c>
      <c r="I172" s="5">
        <f t="shared" si="19"/>
        <v>2</v>
      </c>
      <c r="J172" s="115">
        <f t="shared" si="20"/>
        <v>3500</v>
      </c>
    </row>
    <row r="173" spans="1:10" ht="18" customHeight="1">
      <c r="A173" s="202"/>
      <c r="B173" s="25" t="s">
        <v>733</v>
      </c>
      <c r="C173" s="5" t="s">
        <v>734</v>
      </c>
      <c r="D173" s="5" t="s">
        <v>2</v>
      </c>
      <c r="E173" s="5">
        <v>3</v>
      </c>
      <c r="F173" s="66">
        <v>2850</v>
      </c>
      <c r="G173" s="5">
        <f t="shared" si="21"/>
        <v>3</v>
      </c>
      <c r="H173" s="66">
        <f t="shared" si="18"/>
        <v>1425</v>
      </c>
      <c r="I173" s="5">
        <f t="shared" si="19"/>
        <v>3</v>
      </c>
      <c r="J173" s="115">
        <f t="shared" si="20"/>
        <v>1425</v>
      </c>
    </row>
    <row r="174" spans="1:10" ht="18" hidden="1" customHeight="1">
      <c r="A174" s="202"/>
      <c r="B174" s="89"/>
      <c r="C174" s="5"/>
      <c r="D174" s="5"/>
      <c r="E174" s="5"/>
      <c r="F174" s="66"/>
      <c r="G174" s="5"/>
      <c r="H174" s="66"/>
      <c r="I174" s="5"/>
      <c r="J174" s="115"/>
    </row>
    <row r="175" spans="1:10" ht="18" hidden="1" customHeight="1">
      <c r="A175" s="202"/>
      <c r="B175" s="89"/>
      <c r="C175" s="5"/>
      <c r="D175" s="5"/>
      <c r="E175" s="5"/>
      <c r="F175" s="66"/>
      <c r="G175" s="5"/>
      <c r="H175" s="66"/>
      <c r="I175" s="5"/>
      <c r="J175" s="115"/>
    </row>
    <row r="176" spans="1:10" ht="4.1500000000000004" customHeight="1">
      <c r="A176" s="202"/>
      <c r="B176" s="89"/>
      <c r="C176" s="5"/>
      <c r="D176" s="5"/>
      <c r="E176" s="5"/>
      <c r="F176" s="66"/>
      <c r="G176" s="5"/>
      <c r="H176" s="66"/>
      <c r="I176" s="5"/>
      <c r="J176" s="115"/>
    </row>
    <row r="177" spans="1:11" s="33" customFormat="1" ht="18" customHeight="1">
      <c r="A177" s="213"/>
      <c r="B177" s="214"/>
      <c r="C177" s="37" t="s">
        <v>260</v>
      </c>
      <c r="D177" s="37"/>
      <c r="E177" s="37">
        <f>SUM(E62:E141)</f>
        <v>590</v>
      </c>
      <c r="F177" s="82">
        <f>SUM(F62:F176)</f>
        <v>123193.34</v>
      </c>
      <c r="G177" s="37">
        <f>SUM(G62:G141)</f>
        <v>590</v>
      </c>
      <c r="H177" s="82">
        <f>SUM(H62:H176)</f>
        <v>61596.67</v>
      </c>
      <c r="I177" s="37">
        <f>SUM(I62:I141)</f>
        <v>590</v>
      </c>
      <c r="J177" s="82">
        <f>SUM(J62:J176)</f>
        <v>61596.67</v>
      </c>
      <c r="K177" s="172"/>
    </row>
    <row r="178" spans="1:11" s="33" customFormat="1" ht="60.75" customHeight="1">
      <c r="A178" s="287" t="s">
        <v>775</v>
      </c>
      <c r="B178" s="287"/>
      <c r="C178" s="287"/>
      <c r="D178" s="287"/>
      <c r="E178" s="287"/>
      <c r="F178" s="287"/>
      <c r="G178" s="287"/>
      <c r="H178" s="287"/>
      <c r="I178" s="287"/>
      <c r="J178" s="287"/>
      <c r="K178" s="172"/>
    </row>
    <row r="179" spans="1:11" ht="15" customHeight="1">
      <c r="A179" s="199"/>
      <c r="B179" s="215"/>
      <c r="C179" s="5">
        <v>1513</v>
      </c>
      <c r="D179" s="5"/>
      <c r="E179" s="216"/>
      <c r="F179" s="217"/>
      <c r="G179" s="217"/>
      <c r="H179" s="98"/>
      <c r="I179" s="98"/>
      <c r="J179" s="218"/>
    </row>
    <row r="180" spans="1:11" ht="13.5" customHeight="1">
      <c r="A180" s="199">
        <v>1</v>
      </c>
      <c r="B180" s="89"/>
      <c r="C180" s="5" t="s">
        <v>735</v>
      </c>
      <c r="D180" s="5" t="s">
        <v>2</v>
      </c>
      <c r="E180" s="5">
        <v>74</v>
      </c>
      <c r="F180" s="66">
        <v>888</v>
      </c>
      <c r="G180" s="5">
        <v>0</v>
      </c>
      <c r="H180" s="5">
        <v>0</v>
      </c>
      <c r="I180" s="5">
        <f>E180</f>
        <v>74</v>
      </c>
      <c r="J180" s="66">
        <f>F180</f>
        <v>888</v>
      </c>
    </row>
    <row r="181" spans="1:11" ht="14.25" customHeight="1">
      <c r="A181" s="199">
        <v>2</v>
      </c>
      <c r="B181" s="89"/>
      <c r="C181" s="5" t="s">
        <v>736</v>
      </c>
      <c r="D181" s="5" t="s">
        <v>2</v>
      </c>
      <c r="E181" s="5">
        <v>13</v>
      </c>
      <c r="F181" s="66">
        <v>442</v>
      </c>
      <c r="G181" s="5">
        <v>0</v>
      </c>
      <c r="H181" s="5">
        <v>0</v>
      </c>
      <c r="I181" s="5">
        <f t="shared" ref="I181:J183" si="22">E181</f>
        <v>13</v>
      </c>
      <c r="J181" s="66">
        <f t="shared" si="22"/>
        <v>442</v>
      </c>
    </row>
    <row r="182" spans="1:11" ht="18" customHeight="1">
      <c r="A182" s="199">
        <v>3</v>
      </c>
      <c r="B182" s="89"/>
      <c r="C182" s="5" t="s">
        <v>737</v>
      </c>
      <c r="D182" s="5" t="s">
        <v>3</v>
      </c>
      <c r="E182" s="5">
        <v>8.6999999999999993</v>
      </c>
      <c r="F182" s="66">
        <v>54.67</v>
      </c>
      <c r="G182" s="5">
        <v>0</v>
      </c>
      <c r="H182" s="5">
        <v>0</v>
      </c>
      <c r="I182" s="5">
        <f t="shared" si="22"/>
        <v>8.6999999999999993</v>
      </c>
      <c r="J182" s="66">
        <f t="shared" si="22"/>
        <v>54.67</v>
      </c>
    </row>
    <row r="183" spans="1:11" ht="14.25" customHeight="1">
      <c r="A183" s="199">
        <v>4</v>
      </c>
      <c r="B183" s="89"/>
      <c r="C183" s="5" t="s">
        <v>738</v>
      </c>
      <c r="D183" s="5" t="s">
        <v>3</v>
      </c>
      <c r="E183" s="5">
        <v>38</v>
      </c>
      <c r="F183" s="66">
        <v>99</v>
      </c>
      <c r="G183" s="5">
        <v>0</v>
      </c>
      <c r="H183" s="5">
        <v>0</v>
      </c>
      <c r="I183" s="5">
        <f t="shared" si="22"/>
        <v>38</v>
      </c>
      <c r="J183" s="66">
        <f t="shared" si="22"/>
        <v>99</v>
      </c>
    </row>
    <row r="184" spans="1:11" s="33" customFormat="1" ht="15" customHeight="1">
      <c r="A184" s="203"/>
      <c r="B184" s="95"/>
      <c r="C184" s="37" t="s">
        <v>739</v>
      </c>
      <c r="D184" s="37"/>
      <c r="E184" s="37">
        <f t="shared" ref="E184:J184" si="23">SUM(E180:E183)</f>
        <v>133.69999999999999</v>
      </c>
      <c r="F184" s="82">
        <f t="shared" si="23"/>
        <v>1483.67</v>
      </c>
      <c r="G184" s="37">
        <f t="shared" si="23"/>
        <v>0</v>
      </c>
      <c r="H184" s="37">
        <f t="shared" si="23"/>
        <v>0</v>
      </c>
      <c r="I184" s="37">
        <f t="shared" si="23"/>
        <v>133.69999999999999</v>
      </c>
      <c r="J184" s="82">
        <f t="shared" si="23"/>
        <v>1483.67</v>
      </c>
    </row>
    <row r="185" spans="1:11" ht="13.5" customHeight="1">
      <c r="A185" s="199"/>
      <c r="B185" s="215"/>
      <c r="C185" s="5">
        <v>1812</v>
      </c>
      <c r="D185" s="5"/>
      <c r="E185" s="216"/>
      <c r="F185" s="217"/>
      <c r="G185" s="217"/>
      <c r="H185" s="98"/>
      <c r="I185" s="98"/>
      <c r="J185" s="218"/>
    </row>
    <row r="186" spans="1:11" ht="18" customHeight="1">
      <c r="A186" s="199">
        <v>1</v>
      </c>
      <c r="B186" s="89"/>
      <c r="C186" s="4" t="s">
        <v>740</v>
      </c>
      <c r="D186" s="5" t="s">
        <v>2</v>
      </c>
      <c r="E186" s="5">
        <v>1</v>
      </c>
      <c r="F186" s="66">
        <v>171</v>
      </c>
      <c r="G186" s="5">
        <v>0</v>
      </c>
      <c r="H186" s="66">
        <v>0</v>
      </c>
      <c r="I186" s="5">
        <f>E186</f>
        <v>1</v>
      </c>
      <c r="J186" s="115">
        <f t="shared" ref="J186:J202" si="24">F186-H186</f>
        <v>171</v>
      </c>
    </row>
    <row r="187" spans="1:11" ht="18" customHeight="1">
      <c r="A187" s="199">
        <v>2</v>
      </c>
      <c r="B187" s="89"/>
      <c r="C187" s="5" t="s">
        <v>741</v>
      </c>
      <c r="D187" s="5" t="s">
        <v>2</v>
      </c>
      <c r="E187" s="5">
        <v>3</v>
      </c>
      <c r="F187" s="66">
        <v>148.80000000000001</v>
      </c>
      <c r="G187" s="5">
        <v>0</v>
      </c>
      <c r="H187" s="66">
        <v>0</v>
      </c>
      <c r="I187" s="5">
        <f t="shared" ref="I187:I202" si="25">E187</f>
        <v>3</v>
      </c>
      <c r="J187" s="115">
        <f t="shared" si="24"/>
        <v>148.80000000000001</v>
      </c>
    </row>
    <row r="188" spans="1:11" ht="18" customHeight="1">
      <c r="A188" s="199">
        <v>3</v>
      </c>
      <c r="B188" s="89"/>
      <c r="C188" s="5" t="s">
        <v>742</v>
      </c>
      <c r="D188" s="5" t="s">
        <v>2</v>
      </c>
      <c r="E188" s="5">
        <v>2</v>
      </c>
      <c r="F188" s="66">
        <v>144</v>
      </c>
      <c r="G188" s="5">
        <v>0</v>
      </c>
      <c r="H188" s="66">
        <v>0</v>
      </c>
      <c r="I188" s="5">
        <f t="shared" si="25"/>
        <v>2</v>
      </c>
      <c r="J188" s="115">
        <f t="shared" si="24"/>
        <v>144</v>
      </c>
    </row>
    <row r="189" spans="1:11" ht="18" customHeight="1">
      <c r="A189" s="199">
        <v>4</v>
      </c>
      <c r="B189" s="89"/>
      <c r="C189" s="5" t="s">
        <v>743</v>
      </c>
      <c r="D189" s="5" t="s">
        <v>2</v>
      </c>
      <c r="E189" s="5">
        <v>2</v>
      </c>
      <c r="F189" s="66">
        <v>41.6</v>
      </c>
      <c r="G189" s="5">
        <v>0</v>
      </c>
      <c r="H189" s="66">
        <v>0</v>
      </c>
      <c r="I189" s="5">
        <f t="shared" si="25"/>
        <v>2</v>
      </c>
      <c r="J189" s="115">
        <f t="shared" si="24"/>
        <v>41.6</v>
      </c>
    </row>
    <row r="190" spans="1:11" ht="18" customHeight="1">
      <c r="A190" s="199">
        <v>5</v>
      </c>
      <c r="B190" s="89"/>
      <c r="C190" s="5" t="s">
        <v>744</v>
      </c>
      <c r="D190" s="5" t="s">
        <v>2</v>
      </c>
      <c r="E190" s="5">
        <v>2</v>
      </c>
      <c r="F190" s="66">
        <v>45</v>
      </c>
      <c r="G190" s="5">
        <v>0</v>
      </c>
      <c r="H190" s="66">
        <v>0</v>
      </c>
      <c r="I190" s="5">
        <f t="shared" si="25"/>
        <v>2</v>
      </c>
      <c r="J190" s="115">
        <f t="shared" si="24"/>
        <v>45</v>
      </c>
    </row>
    <row r="191" spans="1:11" ht="18" customHeight="1">
      <c r="A191" s="199">
        <v>6</v>
      </c>
      <c r="B191" s="89"/>
      <c r="C191" s="4" t="s">
        <v>745</v>
      </c>
      <c r="D191" s="5" t="s">
        <v>746</v>
      </c>
      <c r="E191" s="5">
        <v>4</v>
      </c>
      <c r="F191" s="66">
        <v>400</v>
      </c>
      <c r="G191" s="5">
        <v>0</v>
      </c>
      <c r="H191" s="66">
        <v>0</v>
      </c>
      <c r="I191" s="5">
        <f t="shared" si="25"/>
        <v>4</v>
      </c>
      <c r="J191" s="115">
        <f t="shared" si="24"/>
        <v>400</v>
      </c>
    </row>
    <row r="192" spans="1:11" ht="18" customHeight="1">
      <c r="A192" s="199">
        <v>7</v>
      </c>
      <c r="B192" s="89"/>
      <c r="C192" s="4" t="s">
        <v>747</v>
      </c>
      <c r="D192" s="5" t="s">
        <v>2</v>
      </c>
      <c r="E192" s="5">
        <v>4</v>
      </c>
      <c r="F192" s="66">
        <v>100</v>
      </c>
      <c r="G192" s="5">
        <v>0</v>
      </c>
      <c r="H192" s="66">
        <v>0</v>
      </c>
      <c r="I192" s="5">
        <f t="shared" si="25"/>
        <v>4</v>
      </c>
      <c r="J192" s="115">
        <f t="shared" si="24"/>
        <v>100</v>
      </c>
    </row>
    <row r="193" spans="1:10" ht="18" customHeight="1">
      <c r="A193" s="199">
        <v>8</v>
      </c>
      <c r="B193" s="89"/>
      <c r="C193" s="4" t="s">
        <v>748</v>
      </c>
      <c r="D193" s="5" t="s">
        <v>2</v>
      </c>
      <c r="E193" s="5">
        <v>3</v>
      </c>
      <c r="F193" s="66">
        <v>900</v>
      </c>
      <c r="G193" s="5">
        <v>0</v>
      </c>
      <c r="H193" s="66">
        <v>0</v>
      </c>
      <c r="I193" s="5">
        <f t="shared" si="25"/>
        <v>3</v>
      </c>
      <c r="J193" s="115">
        <f t="shared" si="24"/>
        <v>900</v>
      </c>
    </row>
    <row r="194" spans="1:10" ht="18" customHeight="1">
      <c r="A194" s="199">
        <v>9</v>
      </c>
      <c r="B194" s="89"/>
      <c r="C194" s="4" t="s">
        <v>749</v>
      </c>
      <c r="D194" s="5" t="s">
        <v>2</v>
      </c>
      <c r="E194" s="5">
        <v>6</v>
      </c>
      <c r="F194" s="66">
        <v>150</v>
      </c>
      <c r="G194" s="5">
        <v>0</v>
      </c>
      <c r="H194" s="66">
        <v>0</v>
      </c>
      <c r="I194" s="5">
        <f t="shared" si="25"/>
        <v>6</v>
      </c>
      <c r="J194" s="115">
        <f t="shared" si="24"/>
        <v>150</v>
      </c>
    </row>
    <row r="195" spans="1:10" ht="18" customHeight="1">
      <c r="A195" s="199">
        <v>10</v>
      </c>
      <c r="B195" s="89"/>
      <c r="C195" s="4" t="s">
        <v>750</v>
      </c>
      <c r="D195" s="5" t="s">
        <v>2</v>
      </c>
      <c r="E195" s="5">
        <v>10</v>
      </c>
      <c r="F195" s="66">
        <v>2800</v>
      </c>
      <c r="G195" s="5">
        <v>0</v>
      </c>
      <c r="H195" s="66">
        <v>0</v>
      </c>
      <c r="I195" s="5">
        <f t="shared" si="25"/>
        <v>10</v>
      </c>
      <c r="J195" s="115">
        <f t="shared" si="24"/>
        <v>2800</v>
      </c>
    </row>
    <row r="196" spans="1:10" ht="18" customHeight="1">
      <c r="A196" s="199">
        <v>11</v>
      </c>
      <c r="B196" s="89"/>
      <c r="C196" s="4" t="s">
        <v>751</v>
      </c>
      <c r="D196" s="5" t="s">
        <v>2</v>
      </c>
      <c r="E196" s="5">
        <v>10</v>
      </c>
      <c r="F196" s="66">
        <v>110</v>
      </c>
      <c r="G196" s="5">
        <v>0</v>
      </c>
      <c r="H196" s="66">
        <v>0</v>
      </c>
      <c r="I196" s="5">
        <f t="shared" si="25"/>
        <v>10</v>
      </c>
      <c r="J196" s="115">
        <f t="shared" si="24"/>
        <v>110</v>
      </c>
    </row>
    <row r="197" spans="1:10" ht="18" customHeight="1">
      <c r="A197" s="199">
        <v>12</v>
      </c>
      <c r="B197" s="89"/>
      <c r="C197" s="4" t="s">
        <v>752</v>
      </c>
      <c r="D197" s="5" t="s">
        <v>2</v>
      </c>
      <c r="E197" s="5">
        <v>1</v>
      </c>
      <c r="F197" s="66">
        <v>240</v>
      </c>
      <c r="G197" s="5">
        <v>0</v>
      </c>
      <c r="H197" s="66">
        <v>0</v>
      </c>
      <c r="I197" s="5">
        <f t="shared" si="25"/>
        <v>1</v>
      </c>
      <c r="J197" s="115">
        <f t="shared" si="24"/>
        <v>240</v>
      </c>
    </row>
    <row r="198" spans="1:10" ht="18" customHeight="1">
      <c r="A198" s="199">
        <v>13</v>
      </c>
      <c r="B198" s="89"/>
      <c r="C198" s="4" t="s">
        <v>753</v>
      </c>
      <c r="D198" s="5" t="s">
        <v>2</v>
      </c>
      <c r="E198" s="5">
        <v>1</v>
      </c>
      <c r="F198" s="66">
        <v>90</v>
      </c>
      <c r="G198" s="5">
        <v>0</v>
      </c>
      <c r="H198" s="66">
        <v>0</v>
      </c>
      <c r="I198" s="5">
        <f t="shared" si="25"/>
        <v>1</v>
      </c>
      <c r="J198" s="115">
        <f t="shared" si="24"/>
        <v>90</v>
      </c>
    </row>
    <row r="199" spans="1:10" ht="15.75" customHeight="1">
      <c r="A199" s="199">
        <v>14</v>
      </c>
      <c r="B199" s="89"/>
      <c r="C199" s="4" t="s">
        <v>753</v>
      </c>
      <c r="D199" s="5" t="s">
        <v>2</v>
      </c>
      <c r="E199" s="5">
        <v>3</v>
      </c>
      <c r="F199" s="66">
        <v>300</v>
      </c>
      <c r="G199" s="5">
        <v>0</v>
      </c>
      <c r="H199" s="66">
        <v>0</v>
      </c>
      <c r="I199" s="5">
        <f t="shared" si="25"/>
        <v>3</v>
      </c>
      <c r="J199" s="115">
        <f t="shared" si="24"/>
        <v>300</v>
      </c>
    </row>
    <row r="200" spans="1:10" ht="18" customHeight="1">
      <c r="A200" s="199">
        <v>15</v>
      </c>
      <c r="B200" s="89"/>
      <c r="C200" s="4" t="s">
        <v>754</v>
      </c>
      <c r="D200" s="5" t="s">
        <v>2</v>
      </c>
      <c r="E200" s="5">
        <v>1</v>
      </c>
      <c r="F200" s="66">
        <v>255</v>
      </c>
      <c r="G200" s="5">
        <v>0</v>
      </c>
      <c r="H200" s="66">
        <v>0</v>
      </c>
      <c r="I200" s="5">
        <f t="shared" si="25"/>
        <v>1</v>
      </c>
      <c r="J200" s="115">
        <f t="shared" si="24"/>
        <v>255</v>
      </c>
    </row>
    <row r="201" spans="1:10" ht="15" customHeight="1">
      <c r="A201" s="199">
        <v>16</v>
      </c>
      <c r="B201" s="89"/>
      <c r="C201" s="4" t="s">
        <v>755</v>
      </c>
      <c r="D201" s="5" t="s">
        <v>2</v>
      </c>
      <c r="E201" s="5">
        <v>3</v>
      </c>
      <c r="F201" s="66">
        <v>90</v>
      </c>
      <c r="G201" s="5">
        <v>0</v>
      </c>
      <c r="H201" s="66">
        <v>0</v>
      </c>
      <c r="I201" s="5">
        <f t="shared" si="25"/>
        <v>3</v>
      </c>
      <c r="J201" s="115">
        <f t="shared" si="24"/>
        <v>90</v>
      </c>
    </row>
    <row r="202" spans="1:10" ht="18" customHeight="1">
      <c r="A202" s="199">
        <v>17</v>
      </c>
      <c r="B202" s="89"/>
      <c r="C202" s="4" t="s">
        <v>756</v>
      </c>
      <c r="D202" s="5" t="s">
        <v>2</v>
      </c>
      <c r="E202" s="5">
        <v>2</v>
      </c>
      <c r="F202" s="66">
        <v>20</v>
      </c>
      <c r="G202" s="5">
        <v>0</v>
      </c>
      <c r="H202" s="66">
        <v>0</v>
      </c>
      <c r="I202" s="5">
        <f t="shared" si="25"/>
        <v>2</v>
      </c>
      <c r="J202" s="115">
        <f t="shared" si="24"/>
        <v>20</v>
      </c>
    </row>
    <row r="203" spans="1:10" s="33" customFormat="1" ht="18" customHeight="1">
      <c r="A203" s="203"/>
      <c r="B203" s="95"/>
      <c r="C203" s="37" t="s">
        <v>739</v>
      </c>
      <c r="D203" s="37"/>
      <c r="E203" s="37">
        <f t="shared" ref="E203:J203" si="26">SUM(E186:E202)</f>
        <v>58</v>
      </c>
      <c r="F203" s="82">
        <f t="shared" si="26"/>
        <v>6005.4</v>
      </c>
      <c r="G203" s="37">
        <f t="shared" si="26"/>
        <v>0</v>
      </c>
      <c r="H203" s="37">
        <f t="shared" si="26"/>
        <v>0</v>
      </c>
      <c r="I203" s="37">
        <f t="shared" si="26"/>
        <v>58</v>
      </c>
      <c r="J203" s="82">
        <f t="shared" si="26"/>
        <v>6005.4</v>
      </c>
    </row>
    <row r="204" spans="1:10" s="33" customFormat="1" ht="18" customHeight="1">
      <c r="A204" s="203"/>
      <c r="B204" s="95"/>
      <c r="C204" s="37" t="s">
        <v>76</v>
      </c>
      <c r="D204" s="37"/>
      <c r="E204" s="37">
        <f>E203+E184+E177+E59+E43+E35+E13+E9</f>
        <v>897.45780000000002</v>
      </c>
      <c r="F204" s="82">
        <f>F203+F184+F177+F59+F43+F35+F13+F9</f>
        <v>1361324.8</v>
      </c>
      <c r="G204" s="37">
        <f>G203+G184+G177+G59+G43+G35+G13+G9</f>
        <v>705</v>
      </c>
      <c r="H204" s="37">
        <f>H9+H13+H35+H43+H59+H177+H203</f>
        <v>739709.46000000008</v>
      </c>
      <c r="I204" s="37">
        <f>I203+I184+I177+I59+I43+I35+I13+I9</f>
        <v>897.45780000000002</v>
      </c>
      <c r="J204" s="82">
        <f>J203+J184+J177+J59+J43+J35+J13+J9</f>
        <v>621615.34</v>
      </c>
    </row>
    <row r="205" spans="1:10" ht="1.5" customHeight="1" thickBot="1">
      <c r="A205" s="219"/>
      <c r="B205" s="117"/>
      <c r="C205" s="220"/>
      <c r="D205" s="220"/>
      <c r="E205" s="221"/>
      <c r="F205" s="220"/>
      <c r="G205" s="220"/>
      <c r="H205" s="221"/>
      <c r="I205" s="220"/>
      <c r="J205" s="222"/>
    </row>
    <row r="206" spans="1:10" ht="60.75" customHeight="1">
      <c r="A206" s="287" t="s">
        <v>775</v>
      </c>
      <c r="B206" s="287"/>
      <c r="C206" s="287"/>
      <c r="D206" s="287"/>
      <c r="E206" s="287"/>
      <c r="F206" s="287"/>
      <c r="G206" s="287"/>
      <c r="H206" s="287"/>
      <c r="I206" s="287"/>
      <c r="J206" s="287"/>
    </row>
    <row r="207" spans="1:10" ht="15.75">
      <c r="A207" s="223"/>
    </row>
    <row r="208" spans="1:10" ht="15.75">
      <c r="A208" s="223"/>
    </row>
    <row r="209" spans="1:10" ht="15.75">
      <c r="A209" s="223"/>
      <c r="C209" s="108"/>
      <c r="D209" s="108"/>
      <c r="E209" s="108"/>
      <c r="F209" s="227"/>
      <c r="G209" s="108"/>
      <c r="H209" s="227"/>
      <c r="J209" s="63"/>
    </row>
    <row r="210" spans="1:10" ht="15.75">
      <c r="A210" s="223"/>
    </row>
    <row r="211" spans="1:10" ht="15.75">
      <c r="A211" s="223"/>
    </row>
    <row r="212" spans="1:10" ht="15.75">
      <c r="A212" s="223"/>
    </row>
    <row r="213" spans="1:10" ht="15.75">
      <c r="A213" s="223"/>
    </row>
    <row r="214" spans="1:10" ht="15.75">
      <c r="A214" s="223"/>
    </row>
    <row r="215" spans="1:10" ht="15.75">
      <c r="A215" s="223"/>
    </row>
    <row r="216" spans="1:10" ht="15.75">
      <c r="A216" s="223"/>
    </row>
    <row r="217" spans="1:10" ht="15.75">
      <c r="A217" s="223"/>
    </row>
    <row r="218" spans="1:10" ht="15.75">
      <c r="A218" s="223"/>
    </row>
    <row r="219" spans="1:10" ht="15.75">
      <c r="A219" s="223"/>
    </row>
  </sheetData>
  <mergeCells count="21">
    <mergeCell ref="A126:J126"/>
    <mergeCell ref="E4:E5"/>
    <mergeCell ref="F4:F5"/>
    <mergeCell ref="G4:G5"/>
    <mergeCell ref="A150:J150"/>
    <mergeCell ref="A178:J178"/>
    <mergeCell ref="A206:J206"/>
    <mergeCell ref="A26:J26"/>
    <mergeCell ref="A51:J51"/>
    <mergeCell ref="A76:J76"/>
    <mergeCell ref="A101:J101"/>
    <mergeCell ref="H4:H5"/>
    <mergeCell ref="I4:I5"/>
    <mergeCell ref="J4:J5"/>
    <mergeCell ref="A1:J1"/>
    <mergeCell ref="A2:A5"/>
    <mergeCell ref="B2:B5"/>
    <mergeCell ref="C2:C5"/>
    <mergeCell ref="E2:F3"/>
    <mergeCell ref="G2:H3"/>
    <mergeCell ref="I2:J3"/>
  </mergeCells>
  <phoneticPr fontId="0" type="noConversion"/>
  <pageMargins left="0.70866141732283472" right="1.3229166666666667" top="0.74803149606299213" bottom="0.74803149606299213" header="0.31496062992125984" footer="0.31496062992125984"/>
  <pageSetup paperSize="9" firstPageNumber="27" orientation="landscape" useFirstPageNumber="1" verticalDpi="0" r:id="rId1"/>
  <headerFooter>
    <oddHeader>&amp;C&amp;"Times New Roman,обычный"&amp;P із 34&amp;R&amp;"Times New Roman,обычный"Продовження Додатку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Библиотеки</vt:lpstr>
      <vt:lpstr>КДШМ</vt:lpstr>
      <vt:lpstr>ПДШМ</vt:lpstr>
      <vt:lpstr>РБК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2021-07-01T10:22:48Z</dcterms:modified>
</cp:coreProperties>
</file>