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  <definedName name="_xlnm.Print_Area" localSheetId="0">Лист1!$A$1:$J$31</definedName>
  </definedNames>
  <calcPr calcId="125725" refMode="R1C1"/>
</workbook>
</file>

<file path=xl/calcChain.xml><?xml version="1.0" encoding="utf-8"?>
<calcChain xmlns="http://schemas.openxmlformats.org/spreadsheetml/2006/main">
  <c r="I17" i="1"/>
  <c r="I14"/>
  <c r="I20"/>
  <c r="I19"/>
  <c r="I15"/>
  <c r="G17"/>
  <c r="G14" l="1"/>
  <c r="I22"/>
  <c r="I16" s="1"/>
  <c r="G22"/>
  <c r="G16" s="1"/>
  <c r="I26" l="1"/>
  <c r="G26"/>
</calcChain>
</file>

<file path=xl/sharedStrings.xml><?xml version="1.0" encoding="utf-8"?>
<sst xmlns="http://schemas.openxmlformats.org/spreadsheetml/2006/main" count="43" uniqueCount="42">
  <si>
    <t>код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</si>
  <si>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</si>
  <si>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</si>
  <si>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</si>
  <si>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</si>
  <si>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</si>
  <si>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</si>
  <si>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</si>
  <si>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</si>
  <si>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</si>
  <si>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Найменування об'єкта будівництва /вид будівальних робіт в тому числі  проектні роботи</t>
  </si>
  <si>
    <t>Додаток 6</t>
  </si>
  <si>
    <t>Будівництво об'єктів житлово-комунального господарства</t>
  </si>
  <si>
    <t xml:space="preserve">Всього </t>
  </si>
  <si>
    <t>грн.</t>
  </si>
  <si>
    <t>до рішення міської ради</t>
  </si>
  <si>
    <t>фінансового управління міської ради</t>
  </si>
  <si>
    <t xml:space="preserve">Начальник                                                                                                 </t>
  </si>
  <si>
    <t xml:space="preserve">                         Сергій ШУГУРОВ</t>
  </si>
  <si>
    <t>2017-2022р.</t>
  </si>
  <si>
    <t xml:space="preserve">  РОЗПОДІЛ 
коштів бюджету розвитку на здійснення заходів із будівництва, реконструкції і реставрації об'єктів виробничої, комунікаційної та соціальної інфраструктури за об'єктами у 2021 році
</t>
  </si>
  <si>
    <t xml:space="preserve">Виконання інвестиційних проектів в рамках здійснення заходів щодо соціально-економічного розвитку окремих територій </t>
  </si>
  <si>
    <t xml:space="preserve">реконструкція ділянки напірного каналізаційного колектора НСК            « ПТУ» - НСК « Південна» м. Первомайськ Миколаївської області                                   </t>
  </si>
  <si>
    <t xml:space="preserve"> реконструкція водоводу від камери по вул. Січових Стрільців  до камери по вул. Кам`яномостівській в місті  Первомайськ Миколаївської області (перша черга)</t>
  </si>
  <si>
    <t xml:space="preserve">будівництво свердловини  по вул. Партизанської іскри в м.Первомайську Миколаївської області – нове будівництво (Коригування ) </t>
  </si>
  <si>
    <t>2018 - 2021р.</t>
  </si>
  <si>
    <t>2020 - 2021р.</t>
  </si>
  <si>
    <t>2019 - 2021р.</t>
  </si>
  <si>
    <t>0490</t>
  </si>
  <si>
    <t>0443</t>
  </si>
  <si>
    <t xml:space="preserve">будівництво насосної станції ІІІ підйому з резервуарами запасу води по вул. Кам'яномостівській м. Первомайськ Миколаївської області                                           (коригування) </t>
  </si>
  <si>
    <t>Виконавчий комітет міської ради</t>
  </si>
  <si>
    <t>0219770</t>
  </si>
  <si>
    <t xml:space="preserve">Інші субвенції з місцевого бюджету </t>
  </si>
  <si>
    <t>Управління житлово-комунального господарства міської ради</t>
  </si>
  <si>
    <t>12</t>
  </si>
  <si>
    <t>02</t>
  </si>
  <si>
    <t>реконструкція відділення екстреної (невідкладної) медичної допомоги комунального некомерційного підприємства " Первомайська центральна міська багатопрофільна лікарня " Первомайської міської ради по вул. Федора Толбухіна,105 у  м. Первомайську Миколаївської обл.</t>
  </si>
  <si>
    <t>нове будівництво берегоукріплювальної споруди на річці Південний Буг в межах території Первомайського міського парку культури та відпочинку ”Дружба Народів” міста Первомайська Первомайської міської територіальної громади Миколаївської області розробка проєктно-кошторисної документації та її експертиза</t>
  </si>
  <si>
    <r>
      <t xml:space="preserve">реконструкція частини  території </t>
    </r>
    <r>
      <rPr>
        <b/>
        <sz val="11"/>
        <color theme="1"/>
        <rFont val="Times New Roman"/>
        <family val="1"/>
        <charset val="204"/>
      </rPr>
      <t>Первомайського міського парку культури та відпочинку ”Дружба Народів” міста Первомайська Первомайської міської територіальної громади Миколаївської області – розробка проєктно-кошторисної документації та її експертиза</t>
    </r>
  </si>
  <si>
    <t>екпертиза проєктно-кошторисної документації на реконструкцію споруди котельної під фізкультурно-оздоровчий комплекс з басейном за адресою: Миколаївська обл., м. Первомайськ, вул. Михайла Грушевського, 52б Первомайської міської територіальної громади</t>
  </si>
  <si>
    <t xml:space="preserve"> 29.04.2021  № 2</t>
  </si>
</sst>
</file>

<file path=xl/styles.xml><?xml version="1.0" encoding="utf-8"?>
<styleSheet xmlns="http://schemas.openxmlformats.org/spreadsheetml/2006/main">
  <numFmts count="2">
    <numFmt numFmtId="164" formatCode="#,##0&quot;р.&quot;;[Red]\-#,##0&quot;р.&quot;"/>
    <numFmt numFmtId="165" formatCode="0.0"/>
  </numFmts>
  <fonts count="13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>
      <alignment vertical="top"/>
    </xf>
  </cellStyleXfs>
  <cellXfs count="40">
    <xf numFmtId="0" fontId="0" fillId="0" borderId="0" xfId="0"/>
    <xf numFmtId="0" fontId="0" fillId="0" borderId="1" xfId="0" applyBorder="1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0" fillId="0" borderId="0" xfId="0" applyBorder="1" applyAlignment="1">
      <alignment horizontal="center" wrapText="1"/>
    </xf>
    <xf numFmtId="0" fontId="3" fillId="0" borderId="1" xfId="0" applyFont="1" applyBorder="1" applyAlignment="1">
      <alignment textRotation="90" wrapText="1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6" fillId="0" borderId="1" xfId="0" applyFont="1" applyBorder="1"/>
    <xf numFmtId="49" fontId="8" fillId="0" borderId="1" xfId="0" applyNumberFormat="1" applyFont="1" applyFill="1" applyBorder="1" applyAlignment="1">
      <alignment horizontal="left" vertical="center" wrapText="1"/>
    </xf>
    <xf numFmtId="165" fontId="6" fillId="0" borderId="1" xfId="0" applyNumberFormat="1" applyFont="1" applyBorder="1"/>
    <xf numFmtId="49" fontId="5" fillId="2" borderId="1" xfId="0" applyNumberFormat="1" applyFont="1" applyFill="1" applyBorder="1" applyAlignment="1">
      <alignment horizontal="left" vertical="center" wrapText="1"/>
    </xf>
    <xf numFmtId="49" fontId="11" fillId="0" borderId="1" xfId="1" applyNumberFormat="1" applyFont="1" applyFill="1" applyBorder="1" applyAlignment="1">
      <alignment horizontal="left" vertical="center" wrapText="1"/>
    </xf>
    <xf numFmtId="0" fontId="0" fillId="0" borderId="1" xfId="0" applyFont="1" applyBorder="1" applyAlignment="1">
      <alignment wrapText="1"/>
    </xf>
    <xf numFmtId="0" fontId="7" fillId="0" borderId="0" xfId="0" applyFont="1"/>
    <xf numFmtId="0" fontId="0" fillId="0" borderId="1" xfId="0" applyBorder="1" applyAlignment="1">
      <alignment wrapText="1"/>
    </xf>
    <xf numFmtId="0" fontId="8" fillId="0" borderId="4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wrapText="1"/>
    </xf>
    <xf numFmtId="164" fontId="0" fillId="0" borderId="1" xfId="0" applyNumberFormat="1" applyBorder="1" applyAlignment="1">
      <alignment horizontal="center" wrapText="1"/>
    </xf>
    <xf numFmtId="165" fontId="9" fillId="0" borderId="1" xfId="0" applyNumberFormat="1" applyFont="1" applyBorder="1" applyAlignment="1"/>
    <xf numFmtId="165" fontId="7" fillId="0" borderId="1" xfId="0" applyNumberFormat="1" applyFont="1" applyBorder="1" applyAlignment="1"/>
    <xf numFmtId="165" fontId="6" fillId="0" borderId="1" xfId="0" applyNumberFormat="1" applyFont="1" applyBorder="1" applyAlignment="1"/>
    <xf numFmtId="0" fontId="6" fillId="0" borderId="1" xfId="0" applyFont="1" applyBorder="1" applyAlignment="1"/>
    <xf numFmtId="165" fontId="2" fillId="0" borderId="1" xfId="0" applyNumberFormat="1" applyFont="1" applyBorder="1" applyAlignment="1"/>
    <xf numFmtId="49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0" fillId="0" borderId="1" xfId="0" applyFont="1" applyBorder="1" applyAlignment="1">
      <alignment horizontal="right"/>
    </xf>
    <xf numFmtId="49" fontId="0" fillId="0" borderId="1" xfId="0" applyNumberForma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165" fontId="9" fillId="0" borderId="1" xfId="0" applyNumberFormat="1" applyFont="1" applyBorder="1"/>
    <xf numFmtId="0" fontId="0" fillId="0" borderId="1" xfId="0" applyBorder="1" applyAlignment="1">
      <alignment horizontal="center" vertical="center" wrapText="1"/>
    </xf>
    <xf numFmtId="0" fontId="12" fillId="0" borderId="0" xfId="0" applyFont="1" applyFill="1"/>
    <xf numFmtId="0" fontId="12" fillId="0" borderId="0" xfId="0" applyFont="1"/>
    <xf numFmtId="0" fontId="2" fillId="0" borderId="0" xfId="0" applyFont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/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0"/>
  <sheetViews>
    <sheetView tabSelected="1" view="pageBreakPreview" zoomScale="81" zoomScaleSheetLayoutView="81" workbookViewId="0">
      <selection activeCell="H4" sqref="H4"/>
    </sheetView>
  </sheetViews>
  <sheetFormatPr defaultRowHeight="15"/>
  <cols>
    <col min="1" max="1" width="11.140625" customWidth="1"/>
    <col min="2" max="2" width="10.7109375" customWidth="1"/>
    <col min="3" max="3" width="9.28515625" customWidth="1"/>
    <col min="4" max="4" width="25.28515625" customWidth="1"/>
    <col min="5" max="5" width="38.42578125" customWidth="1"/>
    <col min="6" max="6" width="10.28515625" customWidth="1"/>
    <col min="7" max="7" width="13" customWidth="1"/>
    <col min="8" max="8" width="7.28515625" customWidth="1"/>
    <col min="9" max="9" width="13.7109375" customWidth="1"/>
    <col min="10" max="10" width="9.7109375" customWidth="1"/>
  </cols>
  <sheetData>
    <row r="1" spans="1:10" ht="18.75">
      <c r="H1" s="33" t="s">
        <v>11</v>
      </c>
      <c r="I1" s="34"/>
      <c r="J1" s="34"/>
    </row>
    <row r="2" spans="1:10" ht="18.75">
      <c r="H2" s="33" t="s">
        <v>15</v>
      </c>
      <c r="I2" s="34"/>
      <c r="J2" s="34"/>
    </row>
    <row r="3" spans="1:10" ht="18.75">
      <c r="H3" s="33" t="s">
        <v>41</v>
      </c>
      <c r="I3" s="34"/>
      <c r="J3" s="34"/>
    </row>
    <row r="5" spans="1:10">
      <c r="A5" s="35" t="s">
        <v>20</v>
      </c>
      <c r="B5" s="35"/>
      <c r="C5" s="35"/>
      <c r="D5" s="35"/>
      <c r="E5" s="35"/>
      <c r="F5" s="35"/>
      <c r="G5" s="35"/>
      <c r="H5" s="35"/>
      <c r="I5" s="35"/>
      <c r="J5" s="35"/>
    </row>
    <row r="6" spans="1:10">
      <c r="A6" s="35"/>
      <c r="B6" s="35"/>
      <c r="C6" s="35"/>
      <c r="D6" s="35"/>
      <c r="E6" s="35"/>
      <c r="F6" s="35"/>
      <c r="G6" s="35"/>
      <c r="H6" s="35"/>
      <c r="I6" s="35"/>
      <c r="J6" s="35"/>
    </row>
    <row r="7" spans="1:10">
      <c r="A7" s="35"/>
      <c r="B7" s="35"/>
      <c r="C7" s="35"/>
      <c r="D7" s="35"/>
      <c r="E7" s="35"/>
      <c r="F7" s="35"/>
      <c r="G7" s="35"/>
      <c r="H7" s="35"/>
      <c r="I7" s="35"/>
      <c r="J7" s="35"/>
    </row>
    <row r="8" spans="1:10">
      <c r="A8" s="37">
        <v>14552000000</v>
      </c>
      <c r="B8" s="37"/>
      <c r="C8" s="2"/>
      <c r="D8" s="2"/>
      <c r="E8" s="2"/>
      <c r="F8" s="2"/>
      <c r="G8" s="2"/>
      <c r="H8" s="2"/>
      <c r="I8" s="2"/>
      <c r="J8" s="2"/>
    </row>
    <row r="9" spans="1:10" ht="18" customHeight="1">
      <c r="A9" s="36" t="s">
        <v>0</v>
      </c>
      <c r="B9" s="36"/>
      <c r="C9" s="2"/>
      <c r="D9" s="2"/>
      <c r="E9" s="2"/>
      <c r="F9" s="2"/>
      <c r="G9" s="2"/>
      <c r="H9" s="2"/>
      <c r="I9" s="2"/>
      <c r="J9" s="2"/>
    </row>
    <row r="10" spans="1:10" ht="18" customHeight="1">
      <c r="A10" s="5"/>
      <c r="B10" s="5"/>
      <c r="C10" s="2"/>
      <c r="D10" s="2"/>
      <c r="E10" s="2"/>
      <c r="F10" s="2"/>
      <c r="G10" s="2"/>
      <c r="H10" s="2"/>
      <c r="I10" s="2"/>
      <c r="J10" s="2" t="s">
        <v>14</v>
      </c>
    </row>
    <row r="11" spans="1:10" ht="248.25" customHeight="1">
      <c r="A11" s="6" t="s">
        <v>1</v>
      </c>
      <c r="B11" s="6" t="s">
        <v>2</v>
      </c>
      <c r="C11" s="6" t="s">
        <v>3</v>
      </c>
      <c r="D11" s="6" t="s">
        <v>4</v>
      </c>
      <c r="E11" s="6" t="s">
        <v>10</v>
      </c>
      <c r="F11" s="6" t="s">
        <v>5</v>
      </c>
      <c r="G11" s="6" t="s">
        <v>6</v>
      </c>
      <c r="H11" s="6" t="s">
        <v>7</v>
      </c>
      <c r="I11" s="6" t="s">
        <v>8</v>
      </c>
      <c r="J11" s="6" t="s">
        <v>9</v>
      </c>
    </row>
    <row r="12" spans="1:10">
      <c r="A12" s="3">
        <v>1</v>
      </c>
      <c r="B12" s="3">
        <v>2</v>
      </c>
      <c r="C12" s="3">
        <v>3</v>
      </c>
      <c r="D12" s="3">
        <v>4</v>
      </c>
      <c r="E12" s="8">
        <v>5</v>
      </c>
      <c r="F12" s="3">
        <v>6</v>
      </c>
      <c r="G12" s="4">
        <v>7</v>
      </c>
      <c r="H12" s="3">
        <v>8</v>
      </c>
      <c r="I12" s="3">
        <v>9</v>
      </c>
      <c r="J12" s="3">
        <v>10</v>
      </c>
    </row>
    <row r="13" spans="1:10">
      <c r="A13" s="3"/>
      <c r="B13" s="3"/>
      <c r="C13" s="3"/>
      <c r="D13" s="3"/>
      <c r="E13" s="7"/>
      <c r="F13" s="3"/>
      <c r="G13" s="4"/>
      <c r="H13" s="3"/>
      <c r="I13" s="3"/>
      <c r="J13" s="3"/>
    </row>
    <row r="14" spans="1:10" ht="28.5">
      <c r="A14" s="29" t="s">
        <v>36</v>
      </c>
      <c r="B14" s="3"/>
      <c r="C14" s="3"/>
      <c r="D14" s="11" t="s">
        <v>31</v>
      </c>
      <c r="E14" s="7"/>
      <c r="F14" s="3"/>
      <c r="G14" s="31">
        <f>G15</f>
        <v>1382900</v>
      </c>
      <c r="H14" s="31"/>
      <c r="I14" s="31">
        <f>I15</f>
        <v>1382900</v>
      </c>
      <c r="J14" s="3"/>
    </row>
    <row r="15" spans="1:10" ht="123.75" customHeight="1">
      <c r="A15" s="26" t="s">
        <v>32</v>
      </c>
      <c r="B15" s="28">
        <v>9770</v>
      </c>
      <c r="C15" s="9">
        <v>180</v>
      </c>
      <c r="D15" s="11" t="s">
        <v>33</v>
      </c>
      <c r="E15" s="18" t="s">
        <v>37</v>
      </c>
      <c r="F15" s="32" t="s">
        <v>26</v>
      </c>
      <c r="G15" s="21">
        <v>1382900</v>
      </c>
      <c r="H15" s="21"/>
      <c r="I15" s="21">
        <f>382900+540000+460000</f>
        <v>1382900</v>
      </c>
      <c r="J15" s="9"/>
    </row>
    <row r="16" spans="1:10" ht="66.75" customHeight="1">
      <c r="A16" s="30" t="s">
        <v>35</v>
      </c>
      <c r="B16" s="28"/>
      <c r="C16" s="9"/>
      <c r="D16" s="11" t="s">
        <v>34</v>
      </c>
      <c r="E16" s="18"/>
      <c r="F16" s="19"/>
      <c r="G16" s="21">
        <f>G17+G22</f>
        <v>91401297</v>
      </c>
      <c r="H16" s="21"/>
      <c r="I16" s="21">
        <f>I17+I22</f>
        <v>1402317.8</v>
      </c>
      <c r="J16" s="9"/>
    </row>
    <row r="17" spans="1:10" ht="51" customHeight="1">
      <c r="A17" s="10">
        <v>1217310</v>
      </c>
      <c r="B17" s="10">
        <v>7310</v>
      </c>
      <c r="C17" s="26" t="s">
        <v>29</v>
      </c>
      <c r="D17" s="11" t="s">
        <v>12</v>
      </c>
      <c r="E17" s="14"/>
      <c r="F17" s="15"/>
      <c r="G17" s="22">
        <f>G18+G19+G20</f>
        <v>86081250</v>
      </c>
      <c r="H17" s="22"/>
      <c r="I17" s="22">
        <f>I18+I19+I20+I21</f>
        <v>790000</v>
      </c>
      <c r="J17" s="1"/>
    </row>
    <row r="18" spans="1:10" ht="72" customHeight="1">
      <c r="A18" s="10"/>
      <c r="B18" s="10"/>
      <c r="C18" s="27"/>
      <c r="D18" s="11"/>
      <c r="E18" s="18" t="s">
        <v>30</v>
      </c>
      <c r="F18" s="32" t="s">
        <v>19</v>
      </c>
      <c r="G18" s="23">
        <v>54881250</v>
      </c>
      <c r="H18" s="24">
        <v>45</v>
      </c>
      <c r="I18" s="23">
        <v>50000</v>
      </c>
      <c r="J18" s="1">
        <v>100</v>
      </c>
    </row>
    <row r="19" spans="1:10" ht="156" customHeight="1">
      <c r="A19" s="10"/>
      <c r="B19" s="10"/>
      <c r="C19" s="27"/>
      <c r="D19" s="11"/>
      <c r="E19" s="18" t="s">
        <v>38</v>
      </c>
      <c r="F19" s="32">
        <v>2021</v>
      </c>
      <c r="G19" s="23">
        <v>10600000</v>
      </c>
      <c r="H19" s="24"/>
      <c r="I19" s="23">
        <f>600000-278354</f>
        <v>321646</v>
      </c>
      <c r="J19" s="1"/>
    </row>
    <row r="20" spans="1:10" ht="129" customHeight="1">
      <c r="A20" s="10"/>
      <c r="B20" s="10"/>
      <c r="C20" s="27"/>
      <c r="D20" s="11"/>
      <c r="E20" s="18" t="s">
        <v>39</v>
      </c>
      <c r="F20" s="32">
        <v>2021</v>
      </c>
      <c r="G20" s="23">
        <v>20600000</v>
      </c>
      <c r="H20" s="24"/>
      <c r="I20" s="23">
        <f>600000-230000</f>
        <v>370000</v>
      </c>
      <c r="J20" s="1"/>
    </row>
    <row r="21" spans="1:10" ht="114" customHeight="1">
      <c r="A21" s="10"/>
      <c r="B21" s="10"/>
      <c r="C21" s="27"/>
      <c r="D21" s="11"/>
      <c r="E21" s="18" t="s">
        <v>40</v>
      </c>
      <c r="F21" s="32">
        <v>2021</v>
      </c>
      <c r="G21" s="23">
        <v>48354</v>
      </c>
      <c r="H21" s="24"/>
      <c r="I21" s="23">
        <v>48354</v>
      </c>
      <c r="J21" s="1"/>
    </row>
    <row r="22" spans="1:10" ht="89.25" customHeight="1">
      <c r="A22" s="10">
        <v>1217363</v>
      </c>
      <c r="B22" s="10">
        <v>7363</v>
      </c>
      <c r="C22" s="26" t="s">
        <v>28</v>
      </c>
      <c r="D22" s="11" t="s">
        <v>21</v>
      </c>
      <c r="E22" s="18"/>
      <c r="F22" s="17"/>
      <c r="G22" s="22">
        <f>SUM(G23:G25)</f>
        <v>5320047</v>
      </c>
      <c r="H22" s="22"/>
      <c r="I22" s="22">
        <f t="shared" ref="I22" si="0">SUM(I23:I25)</f>
        <v>612317.80000000005</v>
      </c>
      <c r="J22" s="12"/>
    </row>
    <row r="23" spans="1:10" ht="70.5" customHeight="1">
      <c r="A23" s="10"/>
      <c r="B23" s="10"/>
      <c r="C23" s="10"/>
      <c r="D23" s="11"/>
      <c r="E23" s="18" t="s">
        <v>24</v>
      </c>
      <c r="F23" s="32" t="s">
        <v>25</v>
      </c>
      <c r="G23" s="23">
        <v>2538491</v>
      </c>
      <c r="H23" s="24">
        <v>46.5</v>
      </c>
      <c r="I23" s="23">
        <v>136936.20000000001</v>
      </c>
      <c r="J23" s="1">
        <v>46.5</v>
      </c>
    </row>
    <row r="24" spans="1:10" ht="65.25" customHeight="1">
      <c r="A24" s="10"/>
      <c r="B24" s="10"/>
      <c r="C24" s="10"/>
      <c r="D24" s="11"/>
      <c r="E24" s="18" t="s">
        <v>22</v>
      </c>
      <c r="F24" s="20" t="s">
        <v>26</v>
      </c>
      <c r="G24" s="23">
        <v>1499556</v>
      </c>
      <c r="H24" s="24"/>
      <c r="I24" s="23">
        <v>136135.4</v>
      </c>
      <c r="J24" s="1"/>
    </row>
    <row r="25" spans="1:10" ht="78.75" customHeight="1">
      <c r="A25" s="10"/>
      <c r="B25" s="10"/>
      <c r="C25" s="10"/>
      <c r="D25" s="11"/>
      <c r="E25" s="18" t="s">
        <v>23</v>
      </c>
      <c r="F25" s="19" t="s">
        <v>27</v>
      </c>
      <c r="G25" s="23">
        <v>1282000</v>
      </c>
      <c r="H25" s="24">
        <v>5.5</v>
      </c>
      <c r="I25" s="23">
        <v>339246.2</v>
      </c>
      <c r="J25" s="1">
        <v>5.5</v>
      </c>
    </row>
    <row r="26" spans="1:10" ht="16.5">
      <c r="A26" s="1"/>
      <c r="B26" s="1"/>
      <c r="C26" s="1"/>
      <c r="D26" s="13" t="s">
        <v>13</v>
      </c>
      <c r="E26" s="1"/>
      <c r="F26" s="1"/>
      <c r="G26" s="25">
        <f>G14+G16</f>
        <v>92784197</v>
      </c>
      <c r="H26" s="25"/>
      <c r="I26" s="25">
        <f t="shared" ref="I26" si="1">I14+I16</f>
        <v>2785217.8</v>
      </c>
      <c r="J26" s="25"/>
    </row>
    <row r="28" spans="1:10">
      <c r="A28" s="38" t="s">
        <v>17</v>
      </c>
      <c r="B28" s="39"/>
      <c r="C28" s="39"/>
      <c r="D28" s="39"/>
      <c r="E28" s="39"/>
      <c r="F28" s="39"/>
      <c r="G28" s="39"/>
      <c r="H28" s="39"/>
      <c r="I28" s="39"/>
    </row>
    <row r="29" spans="1:10">
      <c r="A29" s="39"/>
      <c r="B29" s="39"/>
      <c r="C29" s="39"/>
      <c r="D29" s="39"/>
      <c r="E29" s="39"/>
      <c r="F29" s="39"/>
      <c r="G29" s="39"/>
      <c r="H29" s="39"/>
      <c r="I29" s="39"/>
    </row>
    <row r="30" spans="1:10">
      <c r="A30" s="16" t="s">
        <v>16</v>
      </c>
      <c r="B30" s="16"/>
      <c r="C30" s="16"/>
      <c r="D30" s="16"/>
      <c r="E30" s="16"/>
      <c r="F30" s="16"/>
      <c r="G30" s="16" t="s">
        <v>18</v>
      </c>
      <c r="H30" s="16"/>
      <c r="I30" s="16"/>
    </row>
  </sheetData>
  <mergeCells count="4">
    <mergeCell ref="A5:J7"/>
    <mergeCell ref="A9:B9"/>
    <mergeCell ref="A8:B8"/>
    <mergeCell ref="A28:I29"/>
  </mergeCells>
  <pageMargins left="1.1811023622047245" right="0.39370078740157483" top="0.78740157480314965" bottom="0.78740157480314965" header="0.31496062992125984" footer="0.31496062992125984"/>
  <pageSetup paperSize="9" scale="47" firstPageNumber="19" orientation="portrait" useFirstPageNumber="1" verticalDpi="180" r:id="rId1"/>
  <headerFooter>
    <oddHeader>&amp;C&amp;"Times New Roman,обычный"&amp;12&amp;P із 25</oddHeader>
    <oddFooter xml:space="preserve">&amp;C
&amp;"-,полужирный"Рішення Первомайської  міської ради
Про  внесення змін до б&amp;"Times New Roman,полужирный"&amp;9юджету  Первомайської міської територіальної громади  на 2021 рік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2021-05-05T06:59:01Z</dcterms:modified>
</cp:coreProperties>
</file>