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Лист1!$A$1:$M$38</definedName>
  </definedNames>
  <calcPr calcId="125725"/>
</workbook>
</file>

<file path=xl/calcChain.xml><?xml version="1.0" encoding="utf-8"?>
<calcChain xmlns="http://schemas.openxmlformats.org/spreadsheetml/2006/main">
  <c r="G14" i="1"/>
  <c r="I20"/>
  <c r="I25"/>
  <c r="G25"/>
  <c r="I19"/>
  <c r="I31"/>
  <c r="G31"/>
  <c r="G18"/>
  <c r="I15"/>
  <c r="I14" s="1"/>
  <c r="I18" l="1"/>
  <c r="G17"/>
  <c r="G33" s="1"/>
  <c r="I17" l="1"/>
  <c r="I33" s="1"/>
</calcChain>
</file>

<file path=xl/sharedStrings.xml><?xml version="1.0" encoding="utf-8"?>
<sst xmlns="http://schemas.openxmlformats.org/spreadsheetml/2006/main" count="60" uniqueCount="54">
  <si>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</si>
  <si>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</si>
  <si>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</si>
  <si>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</si>
  <si>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</si>
  <si>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</si>
  <si>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</si>
  <si>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</si>
  <si>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</si>
  <si>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</si>
  <si>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</si>
  <si>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</si>
  <si>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</si>
  <si>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</si>
  <si>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</si>
  <si>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</si>
  <si>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</si>
  <si>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</si>
  <si>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</si>
  <si>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</si>
  <si>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</si>
  <si>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</si>
  <si>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</si>
  <si>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</si>
  <si>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</si>
  <si>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</si>
  <si>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</si>
  <si>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</si>
  <si>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</si>
  <si>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</si>
  <si>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</si>
  <si>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</si>
  <si>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</si>
  <si>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</si>
  <si>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</si>
  <si>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</si>
  <si>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>2017-2022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</si>
  <si>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виконання вишукувальних робіт  </t>
  </si>
  <si>
    <t>реконструкція ділянки напірного каналізаційного колектора НСК «ПТУ» - НСК «Південна» в місті Первомайськ Миколаївської області, виготовлення проєктно - кошторисної документації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</si>
  <si>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здійснення експертизи проєктно - кошторисної документації </t>
  </si>
  <si>
    <t>0180</t>
  </si>
  <si>
    <t xml:space="preserve">розробка проєктно – кошторисної документації та проведення державної експертизи  на реконструкцію системи газопостачання об`єкта по вул. Гагаріна,18                                с.Кінецьпіль Первомайського району Миколаївської області (технічне переоснащення системи газопостачання Кінецьпільського  закладу дошкільної освіти (ясла - садка) «Струмочок» Первомайської міської ради за адресою Первомайський район с. Кінецьпіль вул. Гагаріна ,18 ) </t>
  </si>
  <si>
    <t>Управління освіти міської ради</t>
  </si>
  <si>
    <t>Будівництво освітніх установ та закладів</t>
  </si>
  <si>
    <t>0617321</t>
  </si>
  <si>
    <t>вжиття заходів з водозабезпечення та водовідведення м. Первомайська в рамках реалізації проєкту «Нове будівництво насосної станції III - го підйому з резервуарами запасу води по вул. Кам`яномостівській в м. Первомайську Миколаївської області » ( коригування)( субвенція)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</si>
  <si>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</si>
  <si>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</si>
  <si>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0217322</t>
  </si>
  <si>
    <t xml:space="preserve">Будівництво медичних установ та закладів  </t>
  </si>
  <si>
    <t>виготовлення проєктно-кошторисної документації для проведення капітального ремонту відділення реабілітації комунального підприємства «Первомайський міський центр первинної медико-санітарної допомоги».</t>
  </si>
  <si>
    <t xml:space="preserve">Виконання інвестиційних проєктів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</si>
  <si>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місті  Первомайськ Миколаївської області                                   </t>
  </si>
  <si>
    <r>
      <rPr>
        <u/>
        <sz val="28"/>
        <rFont val="Times New Roman"/>
        <family val="1"/>
        <charset val="204"/>
      </rPr>
      <t>25.11.2021</t>
    </r>
    <r>
      <rPr>
        <sz val="28"/>
        <rFont val="Times New Roman"/>
        <family val="1"/>
        <charset val="204"/>
      </rPr>
      <t xml:space="preserve">  №</t>
    </r>
    <r>
      <rPr>
        <u/>
        <sz val="28"/>
        <rFont val="Times New Roman"/>
        <family val="1"/>
        <charset val="204"/>
      </rPr>
      <t xml:space="preserve"> 3</t>
    </r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</si>
</sst>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name val="Times New Roman"/>
      <family val="1"/>
      <charset val="204"/>
    </font>
    <font>
      <u/>
      <sz val="2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8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7" fillId="0" borderId="4" xfId="0" applyFont="1" applyFill="1" applyBorder="1" applyAlignment="1">
      <alignment horizontal="left" vertical="top" wrapText="1"/>
    </xf>
    <xf numFmtId="0" fontId="0" fillId="0" borderId="0" xfId="0" applyFill="1"/>
    <xf numFmtId="49" fontId="8" fillId="0" borderId="4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justify"/>
    </xf>
    <xf numFmtId="0" fontId="1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14" fillId="0" borderId="0" xfId="0" applyFont="1" applyFill="1"/>
    <xf numFmtId="0" fontId="11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zoomScaleSheetLayoutView="81" workbookViewId="0">
      <selection activeCell="D3" sqref="D3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5.140625" customWidth="1"/>
    <col min="10" max="10" width="9.7109375" customWidth="1"/>
  </cols>
  <sheetData>
    <row r="1" spans="1:10" ht="35.25">
      <c r="H1" s="40" t="s">
        <v>11</v>
      </c>
      <c r="I1" s="41"/>
      <c r="J1" s="33"/>
    </row>
    <row r="2" spans="1:10" ht="35.25">
      <c r="H2" s="40" t="s">
        <v>15</v>
      </c>
      <c r="I2" s="41"/>
      <c r="J2" s="33"/>
    </row>
    <row r="3" spans="1:10" ht="35.25">
      <c r="G3" s="35"/>
      <c r="H3" s="42" t="s">
        <v>53</v>
      </c>
      <c r="I3" s="42"/>
      <c r="J3" s="32"/>
    </row>
    <row r="4" spans="1:10" hidden="1"/>
    <row r="5" spans="1:10">
      <c r="A5" s="43" t="s">
        <v>19</v>
      </c>
      <c r="B5" s="43"/>
      <c r="C5" s="43"/>
      <c r="D5" s="43"/>
      <c r="E5" s="43"/>
      <c r="F5" s="43"/>
      <c r="G5" s="43"/>
      <c r="H5" s="43"/>
      <c r="I5" s="43"/>
      <c r="J5" s="43"/>
    </row>
    <row r="6" spans="1:10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0" ht="24" customHeight="1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0">
      <c r="A8" s="45">
        <v>14552000000</v>
      </c>
      <c r="B8" s="45"/>
      <c r="C8" s="2"/>
      <c r="D8" s="2"/>
      <c r="E8" s="2"/>
      <c r="F8" s="2"/>
      <c r="G8" s="2"/>
      <c r="H8" s="2"/>
      <c r="I8" s="2"/>
      <c r="J8" s="2"/>
    </row>
    <row r="9" spans="1:10" ht="18" customHeight="1">
      <c r="A9" s="44" t="s">
        <v>0</v>
      </c>
      <c r="B9" s="44"/>
      <c r="C9" s="2"/>
      <c r="D9" s="2"/>
      <c r="E9" s="2"/>
      <c r="F9" s="2"/>
      <c r="G9" s="2"/>
      <c r="H9" s="2"/>
      <c r="I9" s="2"/>
      <c r="J9" s="2"/>
    </row>
    <row r="10" spans="1:10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>
      <c r="A14" s="28" t="s">
        <v>33</v>
      </c>
      <c r="B14" s="3"/>
      <c r="C14" s="3"/>
      <c r="D14" s="11" t="s">
        <v>28</v>
      </c>
      <c r="E14" s="7"/>
      <c r="F14" s="3"/>
      <c r="G14" s="30">
        <f>G15+G16</f>
        <v>1532900</v>
      </c>
      <c r="H14" s="30"/>
      <c r="I14" s="30">
        <f>I15+I16</f>
        <v>1532900</v>
      </c>
      <c r="J14" s="3"/>
    </row>
    <row r="15" spans="1:10" ht="123.75" customHeight="1">
      <c r="A15" s="25" t="s">
        <v>29</v>
      </c>
      <c r="B15" s="27">
        <v>9770</v>
      </c>
      <c r="C15" s="25" t="s">
        <v>40</v>
      </c>
      <c r="D15" s="11" t="s">
        <v>30</v>
      </c>
      <c r="E15" s="17" t="s">
        <v>34</v>
      </c>
      <c r="F15" s="31" t="s">
        <v>23</v>
      </c>
      <c r="G15" s="20">
        <v>1382900</v>
      </c>
      <c r="H15" s="20"/>
      <c r="I15" s="20">
        <f>382900+540000+460000</f>
        <v>1382900</v>
      </c>
      <c r="J15" s="9"/>
    </row>
    <row r="16" spans="1:10" ht="103.5" customHeight="1">
      <c r="A16" s="25" t="s">
        <v>48</v>
      </c>
      <c r="B16" s="27">
        <v>7322</v>
      </c>
      <c r="C16" s="25" t="s">
        <v>26</v>
      </c>
      <c r="D16" s="38" t="s">
        <v>49</v>
      </c>
      <c r="E16" s="37" t="s">
        <v>50</v>
      </c>
      <c r="F16" s="39">
        <v>2021</v>
      </c>
      <c r="G16" s="20">
        <v>150000</v>
      </c>
      <c r="H16" s="20"/>
      <c r="I16" s="20">
        <v>150000</v>
      </c>
      <c r="J16" s="9"/>
    </row>
    <row r="17" spans="1:10" ht="66.75" customHeight="1">
      <c r="A17" s="29" t="s">
        <v>32</v>
      </c>
      <c r="B17" s="27"/>
      <c r="C17" s="9"/>
      <c r="D17" s="11" t="s">
        <v>31</v>
      </c>
      <c r="E17" s="17"/>
      <c r="F17" s="18"/>
      <c r="G17" s="20">
        <f>G18+G25</f>
        <v>114779407</v>
      </c>
      <c r="H17" s="20"/>
      <c r="I17" s="20">
        <f>I18+I25</f>
        <v>5529675.7999999998</v>
      </c>
      <c r="J17" s="9"/>
    </row>
    <row r="18" spans="1:10" ht="51" customHeight="1">
      <c r="A18" s="10">
        <v>1217310</v>
      </c>
      <c r="B18" s="10">
        <v>7310</v>
      </c>
      <c r="C18" s="25" t="s">
        <v>26</v>
      </c>
      <c r="D18" s="11" t="s">
        <v>12</v>
      </c>
      <c r="E18" s="14"/>
      <c r="F18" s="15"/>
      <c r="G18" s="21">
        <f>SUM(G19:G24)</f>
        <v>105750114</v>
      </c>
      <c r="H18" s="21"/>
      <c r="I18" s="21">
        <f t="shared" ref="I18" si="0">SUM(I19:I24)</f>
        <v>1208112</v>
      </c>
      <c r="J18" s="1"/>
    </row>
    <row r="19" spans="1:10" ht="72" customHeight="1">
      <c r="A19" s="10"/>
      <c r="B19" s="10"/>
      <c r="C19" s="26"/>
      <c r="D19" s="11"/>
      <c r="E19" s="17" t="s">
        <v>27</v>
      </c>
      <c r="F19" s="31" t="s">
        <v>36</v>
      </c>
      <c r="G19" s="21">
        <v>52794730</v>
      </c>
      <c r="H19" s="23">
        <v>45</v>
      </c>
      <c r="I19" s="22">
        <f>50000-2542</f>
        <v>47458</v>
      </c>
      <c r="J19" s="1">
        <v>55</v>
      </c>
    </row>
    <row r="20" spans="1:10" ht="121.5" customHeight="1">
      <c r="A20" s="10"/>
      <c r="B20" s="10"/>
      <c r="C20" s="26"/>
      <c r="D20" s="11"/>
      <c r="E20" s="34" t="s">
        <v>45</v>
      </c>
      <c r="F20" s="31" t="s">
        <v>36</v>
      </c>
      <c r="G20" s="21">
        <v>52794730</v>
      </c>
      <c r="H20" s="23">
        <v>45</v>
      </c>
      <c r="I20" s="22">
        <f>500000+500000</f>
        <v>1000000</v>
      </c>
      <c r="J20" s="1">
        <v>55</v>
      </c>
    </row>
    <row r="21" spans="1:10" ht="114" customHeight="1">
      <c r="A21" s="10"/>
      <c r="B21" s="10"/>
      <c r="C21" s="26"/>
      <c r="D21" s="11"/>
      <c r="E21" s="17" t="s">
        <v>35</v>
      </c>
      <c r="F21" s="31">
        <v>2021</v>
      </c>
      <c r="G21" s="22">
        <v>48354</v>
      </c>
      <c r="H21" s="23"/>
      <c r="I21" s="22">
        <v>48354</v>
      </c>
      <c r="J21" s="1"/>
    </row>
    <row r="22" spans="1:10" ht="74.25" customHeight="1">
      <c r="A22" s="10"/>
      <c r="B22" s="10"/>
      <c r="C22" s="26"/>
      <c r="D22" s="11"/>
      <c r="E22" s="34" t="s">
        <v>37</v>
      </c>
      <c r="F22" s="31">
        <v>2021</v>
      </c>
      <c r="G22" s="22">
        <v>48600</v>
      </c>
      <c r="H22" s="23"/>
      <c r="I22" s="22">
        <v>48600</v>
      </c>
      <c r="J22" s="1"/>
    </row>
    <row r="23" spans="1:10" ht="87" customHeight="1">
      <c r="A23" s="10"/>
      <c r="B23" s="10"/>
      <c r="C23" s="26"/>
      <c r="D23" s="11"/>
      <c r="E23" s="34" t="s">
        <v>38</v>
      </c>
      <c r="F23" s="31">
        <v>2021</v>
      </c>
      <c r="G23" s="22">
        <v>49300</v>
      </c>
      <c r="H23" s="23"/>
      <c r="I23" s="22">
        <v>49300</v>
      </c>
      <c r="J23" s="1"/>
    </row>
    <row r="24" spans="1:10" ht="87" customHeight="1">
      <c r="A24" s="10"/>
      <c r="B24" s="10"/>
      <c r="C24" s="26"/>
      <c r="D24" s="11"/>
      <c r="E24" s="34" t="s">
        <v>39</v>
      </c>
      <c r="F24" s="31">
        <v>2021</v>
      </c>
      <c r="G24" s="22">
        <v>14400</v>
      </c>
      <c r="H24" s="23"/>
      <c r="I24" s="22">
        <v>14400</v>
      </c>
      <c r="J24" s="1"/>
    </row>
    <row r="25" spans="1:10" ht="89.25" customHeight="1">
      <c r="A25" s="10">
        <v>1217363</v>
      </c>
      <c r="B25" s="10">
        <v>7363</v>
      </c>
      <c r="C25" s="25" t="s">
        <v>25</v>
      </c>
      <c r="D25" s="11" t="s">
        <v>51</v>
      </c>
      <c r="E25" s="17"/>
      <c r="F25" s="16"/>
      <c r="G25" s="21">
        <f>SUM(G26:G30)</f>
        <v>9029293</v>
      </c>
      <c r="H25" s="21"/>
      <c r="I25" s="21">
        <f t="shared" ref="I25" si="1">SUM(I26:I30)</f>
        <v>4321563.8</v>
      </c>
      <c r="J25" s="12"/>
    </row>
    <row r="26" spans="1:10" ht="70.5" customHeight="1">
      <c r="A26" s="10"/>
      <c r="B26" s="10"/>
      <c r="C26" s="10"/>
      <c r="D26" s="11"/>
      <c r="E26" s="17" t="s">
        <v>21</v>
      </c>
      <c r="F26" s="31" t="s">
        <v>22</v>
      </c>
      <c r="G26" s="22">
        <v>2538491</v>
      </c>
      <c r="H26" s="23">
        <v>46.5</v>
      </c>
      <c r="I26" s="22">
        <v>136936.20000000001</v>
      </c>
      <c r="J26" s="1">
        <v>46.5</v>
      </c>
    </row>
    <row r="27" spans="1:10" ht="65.25" customHeight="1">
      <c r="A27" s="10"/>
      <c r="B27" s="10"/>
      <c r="C27" s="10"/>
      <c r="D27" s="11"/>
      <c r="E27" s="17" t="s">
        <v>52</v>
      </c>
      <c r="F27" s="19" t="s">
        <v>23</v>
      </c>
      <c r="G27" s="22">
        <v>1499556</v>
      </c>
      <c r="H27" s="23"/>
      <c r="I27" s="22">
        <v>136135.4</v>
      </c>
      <c r="J27" s="1"/>
    </row>
    <row r="28" spans="1:10" ht="78.75" customHeight="1">
      <c r="A28" s="10"/>
      <c r="B28" s="10"/>
      <c r="C28" s="10"/>
      <c r="D28" s="11"/>
      <c r="E28" s="17" t="s">
        <v>20</v>
      </c>
      <c r="F28" s="18" t="s">
        <v>24</v>
      </c>
      <c r="G28" s="22">
        <v>1282000</v>
      </c>
      <c r="H28" s="23">
        <v>5.5</v>
      </c>
      <c r="I28" s="22">
        <v>339246.2</v>
      </c>
      <c r="J28" s="1">
        <v>5.5</v>
      </c>
    </row>
    <row r="29" spans="1:10" ht="61.5" customHeight="1">
      <c r="A29" s="10"/>
      <c r="B29" s="10"/>
      <c r="C29" s="10"/>
      <c r="D29" s="36"/>
      <c r="E29" s="17" t="s">
        <v>46</v>
      </c>
      <c r="F29" s="31" t="s">
        <v>22</v>
      </c>
      <c r="G29" s="22">
        <v>1924164</v>
      </c>
      <c r="H29" s="23">
        <v>46.5</v>
      </c>
      <c r="I29" s="22">
        <v>1924164</v>
      </c>
      <c r="J29" s="1">
        <v>46.5</v>
      </c>
    </row>
    <row r="30" spans="1:10" ht="61.5" customHeight="1">
      <c r="A30" s="10"/>
      <c r="B30" s="10"/>
      <c r="C30" s="10"/>
      <c r="D30" s="36"/>
      <c r="E30" s="17" t="s">
        <v>47</v>
      </c>
      <c r="F30" s="19" t="s">
        <v>23</v>
      </c>
      <c r="G30" s="22">
        <v>1785082</v>
      </c>
      <c r="H30" s="23"/>
      <c r="I30" s="22">
        <v>1785082</v>
      </c>
      <c r="J30" s="1"/>
    </row>
    <row r="31" spans="1:10" ht="78.75" customHeight="1">
      <c r="A31" s="10"/>
      <c r="B31" s="10"/>
      <c r="C31" s="10"/>
      <c r="D31" s="36" t="s">
        <v>42</v>
      </c>
      <c r="E31" s="17"/>
      <c r="F31" s="18"/>
      <c r="G31" s="21">
        <f>G32</f>
        <v>49500</v>
      </c>
      <c r="H31" s="21"/>
      <c r="I31" s="21">
        <f t="shared" ref="I31" si="2">I32</f>
        <v>49500</v>
      </c>
      <c r="J31" s="1"/>
    </row>
    <row r="32" spans="1:10" ht="201.75" customHeight="1">
      <c r="A32" s="25" t="s">
        <v>44</v>
      </c>
      <c r="B32" s="10">
        <v>7321</v>
      </c>
      <c r="C32" s="25" t="s">
        <v>26</v>
      </c>
      <c r="D32" s="34" t="s">
        <v>43</v>
      </c>
      <c r="E32" s="34" t="s">
        <v>41</v>
      </c>
      <c r="F32" s="19">
        <v>2021</v>
      </c>
      <c r="G32" s="22">
        <v>49500</v>
      </c>
      <c r="H32" s="23"/>
      <c r="I32" s="22">
        <v>49500</v>
      </c>
      <c r="J32" s="1"/>
    </row>
    <row r="33" spans="1:10" ht="16.5">
      <c r="A33" s="1"/>
      <c r="B33" s="1"/>
      <c r="C33" s="1"/>
      <c r="D33" s="13" t="s">
        <v>13</v>
      </c>
      <c r="E33" s="1"/>
      <c r="F33" s="1"/>
      <c r="G33" s="24">
        <f>G14+G17+G31</f>
        <v>116361807</v>
      </c>
      <c r="H33" s="24"/>
      <c r="I33" s="24">
        <f t="shared" ref="I33" si="3">I14+I17+I31</f>
        <v>7112075.7999999998</v>
      </c>
      <c r="J33" s="24"/>
    </row>
    <row r="35" spans="1:10">
      <c r="A35" s="46" t="s">
        <v>17</v>
      </c>
      <c r="B35" s="47"/>
      <c r="C35" s="47"/>
      <c r="D35" s="47"/>
      <c r="E35" s="47"/>
      <c r="F35" s="47"/>
      <c r="G35" s="47"/>
      <c r="H35" s="47"/>
      <c r="I35" s="47"/>
    </row>
    <row r="36" spans="1:10">
      <c r="A36" s="47"/>
      <c r="B36" s="47"/>
      <c r="C36" s="47"/>
      <c r="D36" s="47"/>
      <c r="E36" s="47"/>
      <c r="F36" s="47"/>
      <c r="G36" s="47"/>
      <c r="H36" s="47"/>
      <c r="I36" s="47"/>
    </row>
    <row r="37" spans="1:10" ht="18.75">
      <c r="A37" s="33" t="s">
        <v>16</v>
      </c>
      <c r="B37" s="33"/>
      <c r="C37" s="33"/>
      <c r="D37" s="33"/>
      <c r="E37" s="33"/>
      <c r="F37" s="33"/>
      <c r="G37" s="33" t="s">
        <v>18</v>
      </c>
      <c r="H37" s="33"/>
      <c r="I37" s="33"/>
    </row>
  </sheetData>
  <mergeCells count="4">
    <mergeCell ref="A5:J7"/>
    <mergeCell ref="A9:B9"/>
    <mergeCell ref="A8:B8"/>
    <mergeCell ref="A35:I36"/>
  </mergeCells>
  <pageMargins left="1.1811023622047245" right="0.39370078740157483" top="0.78740157480314965" bottom="0.78740157480314965" header="0.31496062992125984" footer="0.31496062992125984"/>
  <pageSetup paperSize="9" scale="47" firstPageNumber="20" orientation="portrait" useFirstPageNumber="1" verticalDpi="180" r:id="rId1"/>
  <headerFooter>
    <oddHeader>&amp;C&amp;"Times New Roman,обычный"&amp;24&amp;P із 30&amp;R&amp;"Times New Roman,обычный"&amp;24продовження додатка 6</oddHeader>
    <oddFooter xml:space="preserve">&amp;C&amp;"Times New Roman,полужирный"&amp;20
Рішення Первомайської  міської ради
Про  внесення змін до бюджету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2021-11-29T11:41:19Z</dcterms:modified>
</cp:coreProperties>
</file>