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<sst xmlns="http://schemas.openxmlformats.org/spreadsheetml/2006/main" count="43" uniqueCount="43">
  <si>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</si>
  <si>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</si>
  <si>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</si>
  <si>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</si>
  <si>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</si>
  <si>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</si>
  <si>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</si>
  <si>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</si>
  <si>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</si>
  <si>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</si>
  <si>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</si>
  <si>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</si>
  <si>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</si>
  <si>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</si>
  <si>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</si>
  <si>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</si>
  <si>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</si>
  <si>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</si>
  <si>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</si>
  <si>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</si>
  <si>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</si>
  <si>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</si>
  <si>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</si>
  <si>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</si>
  <si>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</si>
  <si>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</si>
  <si>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</si>
  <si>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</si>
  <si>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</si>
  <si>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</si>
  <si>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</si>
  <si>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</si>
  <si>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</si>
  <si>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</si>
  <si>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 xml:space="preserve"> Первомайської міської територіальної громади</t>
  </si>
  <si>
    <t xml:space="preserve">про стан надходження доходів до бюджету </t>
  </si>
  <si>
    <t xml:space="preserve">                                                                             </t>
  </si>
  <si>
    <t>Начальник фінансового управління</t>
  </si>
  <si>
    <t>міської ради</t>
  </si>
  <si>
    <t>Сергій ШУГУРОВ</t>
  </si>
  <si>
    <t>станом на 01.12.2021 року</t>
  </si>
  <si>
    <t>Світлана Дудченко 75234</t>
  </si>
  <si>
    <t>1.Доходи міського бюджету             (загальний та спеціальний фонд)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</si>
</sst>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PageLayoutView="0" workbookViewId="0" topLeftCell="A36">
      <selection activeCell="D10" sqref="D10"/>
    </sheetView>
  </sheetViews>
  <sheetFormatPr defaultColWidth="9.00390625" defaultRowHeight="12.75"/>
  <cols>
    <col min="1" max="1" width="19.375" style="13" customWidth="1"/>
    <col min="2" max="2" width="12.375" style="13" customWidth="1"/>
    <col min="3" max="3" width="10.00390625" style="13" customWidth="1"/>
    <col min="4" max="4" width="16.375" style="13" customWidth="1"/>
    <col min="5" max="5" width="16.75390625" style="13" hidden="1" customWidth="1"/>
    <col min="6" max="6" width="16.125" style="13" customWidth="1"/>
    <col min="7" max="7" width="17.375" style="13" customWidth="1"/>
    <col min="8" max="8" width="15.75390625" style="13" customWidth="1"/>
    <col min="9" max="9" width="14.125" style="13" hidden="1" customWidth="1"/>
    <col min="10" max="10" width="11.75390625" style="13" customWidth="1"/>
    <col min="11" max="11" width="11.375" style="13" customWidth="1"/>
    <col min="12" max="12" width="13.125" style="13" customWidth="1"/>
    <col min="13" max="16384" width="9.125" style="13" customWidth="1"/>
  </cols>
  <sheetData>
    <row r="1" spans="1:9" s="5" customFormat="1" ht="23.25" customHeight="1">
      <c r="A1" s="49" t="s">
        <v>11</v>
      </c>
      <c r="B1" s="49"/>
      <c r="C1" s="49"/>
      <c r="D1" s="49"/>
      <c r="E1" s="49"/>
      <c r="F1" s="49"/>
      <c r="G1" s="49"/>
      <c r="H1" s="49"/>
      <c r="I1" s="49"/>
    </row>
    <row r="2" spans="1:9" s="5" customFormat="1" ht="17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</row>
    <row r="3" spans="1:9" s="5" customFormat="1" ht="16.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</row>
    <row r="4" spans="1:9" s="5" customFormat="1" ht="18" customHeight="1">
      <c r="A4" s="50" t="s">
        <v>40</v>
      </c>
      <c r="B4" s="50"/>
      <c r="C4" s="50"/>
      <c r="D4" s="50"/>
      <c r="E4" s="50"/>
      <c r="F4" s="50"/>
      <c r="G4" s="50"/>
      <c r="H4" s="50"/>
      <c r="I4" s="50"/>
    </row>
    <row r="5" spans="1:9" s="10" customFormat="1" ht="18.75" customHeight="1">
      <c r="A5" s="6"/>
      <c r="B5" s="6"/>
      <c r="C5" s="7"/>
      <c r="D5" s="7"/>
      <c r="E5" s="7"/>
      <c r="F5" s="7"/>
      <c r="G5" s="8"/>
      <c r="H5" s="8"/>
      <c r="I5" s="9" t="s">
        <v>0</v>
      </c>
    </row>
    <row r="6" spans="1:9" s="11" customFormat="1" ht="16.5" customHeight="1">
      <c r="A6" s="32" t="s">
        <v>1</v>
      </c>
      <c r="B6" s="32"/>
      <c r="C6" s="32"/>
      <c r="D6" s="28" t="s">
        <v>23</v>
      </c>
      <c r="E6" s="39" t="s">
        <v>24</v>
      </c>
      <c r="F6" s="28" t="s">
        <v>29</v>
      </c>
      <c r="G6" s="51" t="s">
        <v>2</v>
      </c>
      <c r="H6" s="39" t="s">
        <v>30</v>
      </c>
      <c r="I6" s="28" t="s">
        <v>27</v>
      </c>
    </row>
    <row r="7" spans="1:9" s="11" customFormat="1" ht="60.75" customHeight="1">
      <c r="A7" s="32"/>
      <c r="B7" s="32"/>
      <c r="C7" s="32"/>
      <c r="D7" s="28"/>
      <c r="E7" s="40"/>
      <c r="F7" s="28"/>
      <c r="G7" s="51"/>
      <c r="H7" s="40"/>
      <c r="I7" s="28"/>
    </row>
    <row r="8" spans="1:9" s="12" customFormat="1" ht="51.75" customHeight="1">
      <c r="A8" s="33" t="s">
        <v>42</v>
      </c>
      <c r="B8" s="34"/>
      <c r="C8" s="35"/>
      <c r="D8" s="18">
        <f>D36+D37</f>
        <v>483734831</v>
      </c>
      <c r="E8" s="18">
        <f>E36+E37</f>
        <v>370206.719</v>
      </c>
      <c r="F8" s="18">
        <f>F36+F37</f>
        <v>509832959</v>
      </c>
      <c r="G8" s="19">
        <f>G36+G37</f>
        <v>459571252.76000005</v>
      </c>
      <c r="H8" s="18">
        <f>G8/F8*100</f>
        <v>90.1415345256249</v>
      </c>
      <c r="I8" s="2"/>
    </row>
    <row r="9" spans="1:9" s="12" customFormat="1" ht="16.5" customHeight="1">
      <c r="A9" s="36" t="s">
        <v>26</v>
      </c>
      <c r="B9" s="37"/>
      <c r="C9" s="38"/>
      <c r="D9" s="18"/>
      <c r="E9" s="18"/>
      <c r="F9" s="18"/>
      <c r="G9" s="19"/>
      <c r="H9" s="18"/>
      <c r="I9" s="2"/>
    </row>
    <row r="10" spans="1:9" s="12" customFormat="1" ht="23.25" customHeight="1">
      <c r="A10" s="41" t="s">
        <v>25</v>
      </c>
      <c r="B10" s="42"/>
      <c r="C10" s="43"/>
      <c r="D10" s="18">
        <f>D33+D34+D35</f>
        <v>483362231</v>
      </c>
      <c r="E10" s="18">
        <f>E33+E34+E35</f>
        <v>362764.619</v>
      </c>
      <c r="F10" s="18">
        <f>F33+F34+F35</f>
        <v>500917021</v>
      </c>
      <c r="G10" s="19">
        <f>G33+G34+G35</f>
        <v>450447085.70000005</v>
      </c>
      <c r="H10" s="18">
        <f aca="true" t="shared" si="0" ref="H10:H37">G10/F10*100</f>
        <v>89.92449184512739</v>
      </c>
      <c r="I10" s="2"/>
    </row>
    <row r="11" spans="1:9" s="12" customFormat="1" ht="24.75" customHeight="1">
      <c r="A11" s="22" t="s">
        <v>3</v>
      </c>
      <c r="B11" s="22"/>
      <c r="C11" s="22"/>
      <c r="D11" s="1">
        <v>197289000</v>
      </c>
      <c r="E11" s="1"/>
      <c r="F11" s="1">
        <v>197289000</v>
      </c>
      <c r="G11" s="4">
        <v>170453285.38</v>
      </c>
      <c r="H11" s="1">
        <f t="shared" si="0"/>
        <v>86.39776438625569</v>
      </c>
      <c r="I11" s="2"/>
    </row>
    <row r="12" spans="1:9" s="12" customFormat="1" ht="36.75" customHeight="1">
      <c r="A12" s="22" t="s">
        <v>18</v>
      </c>
      <c r="B12" s="22"/>
      <c r="C12" s="22"/>
      <c r="D12" s="1">
        <v>35600</v>
      </c>
      <c r="E12" s="1"/>
      <c r="F12" s="1">
        <v>35600</v>
      </c>
      <c r="G12" s="4">
        <v>6233.86</v>
      </c>
      <c r="H12" s="1">
        <f t="shared" si="0"/>
        <v>17.51084269662921</v>
      </c>
      <c r="I12" s="2"/>
    </row>
    <row r="13" spans="1:9" s="12" customFormat="1" ht="23.25" customHeight="1">
      <c r="A13" s="21" t="s">
        <v>4</v>
      </c>
      <c r="B13" s="21"/>
      <c r="C13" s="21"/>
      <c r="D13" s="18">
        <f>D14+D15+D16+D17</f>
        <v>76499000</v>
      </c>
      <c r="E13" s="18">
        <f>E14+E15+E16+E17</f>
        <v>0</v>
      </c>
      <c r="F13" s="18">
        <f>F14+F15+F16+F17</f>
        <v>76499000</v>
      </c>
      <c r="G13" s="19">
        <f>G14+G15+G16+G17</f>
        <v>73455691.92</v>
      </c>
      <c r="H13" s="18">
        <f t="shared" si="0"/>
        <v>96.02176750022876</v>
      </c>
      <c r="I13" s="2"/>
    </row>
    <row r="14" spans="1:9" s="12" customFormat="1" ht="23.25" customHeight="1">
      <c r="A14" s="22" t="s">
        <v>5</v>
      </c>
      <c r="B14" s="22"/>
      <c r="C14" s="22"/>
      <c r="D14" s="18">
        <v>47600000</v>
      </c>
      <c r="E14" s="18"/>
      <c r="F14" s="18">
        <v>47600000</v>
      </c>
      <c r="G14" s="19">
        <v>44016219.76</v>
      </c>
      <c r="H14" s="18">
        <f t="shared" si="0"/>
        <v>92.47104991596639</v>
      </c>
      <c r="I14" s="2"/>
    </row>
    <row r="15" spans="1:9" s="12" customFormat="1" ht="36.75" customHeight="1">
      <c r="A15" s="22" t="s">
        <v>13</v>
      </c>
      <c r="B15" s="22"/>
      <c r="C15" s="22"/>
      <c r="D15" s="18">
        <v>85000</v>
      </c>
      <c r="E15" s="18"/>
      <c r="F15" s="18">
        <v>85000</v>
      </c>
      <c r="G15" s="19">
        <v>73909</v>
      </c>
      <c r="H15" s="18">
        <f t="shared" si="0"/>
        <v>86.95176470588235</v>
      </c>
      <c r="I15" s="2"/>
    </row>
    <row r="16" spans="1:9" s="12" customFormat="1" ht="23.25" customHeight="1">
      <c r="A16" s="22" t="s">
        <v>14</v>
      </c>
      <c r="B16" s="22"/>
      <c r="C16" s="22"/>
      <c r="D16" s="18">
        <v>44000</v>
      </c>
      <c r="E16" s="18"/>
      <c r="F16" s="18">
        <v>44000</v>
      </c>
      <c r="G16" s="19">
        <v>55566.17</v>
      </c>
      <c r="H16" s="18">
        <f t="shared" si="0"/>
        <v>126.28675</v>
      </c>
      <c r="I16" s="2"/>
    </row>
    <row r="17" spans="1:9" s="12" customFormat="1" ht="23.25" customHeight="1">
      <c r="A17" s="21" t="s">
        <v>8</v>
      </c>
      <c r="B17" s="21"/>
      <c r="C17" s="21"/>
      <c r="D17" s="18">
        <f>SUM(D18:D23)</f>
        <v>28770000</v>
      </c>
      <c r="E17" s="18">
        <f>SUM(E18:E23)</f>
        <v>0</v>
      </c>
      <c r="F17" s="18">
        <f>SUM(F18:F23)</f>
        <v>28770000</v>
      </c>
      <c r="G17" s="19">
        <f>SUM(G18:G23)</f>
        <v>29309996.990000002</v>
      </c>
      <c r="H17" s="18">
        <f t="shared" si="0"/>
        <v>101.87694469933959</v>
      </c>
      <c r="I17" s="2"/>
    </row>
    <row r="18" spans="1:9" s="12" customFormat="1" ht="27" customHeight="1">
      <c r="A18" s="44" t="s">
        <v>9</v>
      </c>
      <c r="B18" s="44"/>
      <c r="C18" s="44"/>
      <c r="D18" s="1">
        <v>20910000</v>
      </c>
      <c r="E18" s="1"/>
      <c r="F18" s="1">
        <v>20910000</v>
      </c>
      <c r="G18" s="4">
        <v>20281265.09</v>
      </c>
      <c r="H18" s="1">
        <f t="shared" si="0"/>
        <v>96.99313768531803</v>
      </c>
      <c r="I18" s="2"/>
    </row>
    <row r="19" spans="1:9" s="12" customFormat="1" ht="36" customHeight="1">
      <c r="A19" s="44" t="s">
        <v>10</v>
      </c>
      <c r="B19" s="44"/>
      <c r="C19" s="44"/>
      <c r="D19" s="1">
        <v>7810000</v>
      </c>
      <c r="E19" s="1"/>
      <c r="F19" s="1">
        <v>7810000</v>
      </c>
      <c r="G19" s="4">
        <v>8901648.23</v>
      </c>
      <c r="H19" s="1">
        <f t="shared" si="0"/>
        <v>113.97757016645326</v>
      </c>
      <c r="I19" s="2"/>
    </row>
    <row r="20" spans="1:9" s="12" customFormat="1" ht="0.75" customHeight="1" hidden="1">
      <c r="A20" s="44"/>
      <c r="B20" s="44"/>
      <c r="C20" s="44"/>
      <c r="D20" s="1"/>
      <c r="E20" s="1"/>
      <c r="F20" s="1"/>
      <c r="G20" s="4"/>
      <c r="H20" s="1" t="e">
        <f t="shared" si="0"/>
        <v>#DIV/0!</v>
      </c>
      <c r="I20" s="2"/>
    </row>
    <row r="21" spans="1:9" s="12" customFormat="1" ht="20.25" customHeight="1" hidden="1">
      <c r="A21" s="22"/>
      <c r="B21" s="22"/>
      <c r="C21" s="22"/>
      <c r="D21" s="1"/>
      <c r="E21" s="1"/>
      <c r="F21" s="1"/>
      <c r="G21" s="4"/>
      <c r="H21" s="1" t="e">
        <f t="shared" si="0"/>
        <v>#DIV/0!</v>
      </c>
      <c r="I21" s="2"/>
    </row>
    <row r="22" spans="1:9" s="12" customFormat="1" ht="21.75" customHeight="1">
      <c r="A22" s="25" t="s">
        <v>33</v>
      </c>
      <c r="B22" s="26"/>
      <c r="C22" s="27"/>
      <c r="D22" s="1">
        <v>24000</v>
      </c>
      <c r="E22" s="1"/>
      <c r="F22" s="1">
        <v>24000</v>
      </c>
      <c r="G22" s="4">
        <v>25000</v>
      </c>
      <c r="H22" s="1">
        <f t="shared" si="0"/>
        <v>104.16666666666667</v>
      </c>
      <c r="I22" s="2"/>
    </row>
    <row r="23" spans="1:9" s="12" customFormat="1" ht="35.25" customHeight="1">
      <c r="A23" s="25" t="s">
        <v>31</v>
      </c>
      <c r="B23" s="26"/>
      <c r="C23" s="27"/>
      <c r="D23" s="1">
        <v>26000</v>
      </c>
      <c r="E23" s="1"/>
      <c r="F23" s="1">
        <v>26000</v>
      </c>
      <c r="G23" s="4">
        <v>102083.67</v>
      </c>
      <c r="H23" s="1">
        <f t="shared" si="0"/>
        <v>392.6295</v>
      </c>
      <c r="I23" s="2"/>
    </row>
    <row r="24" spans="1:9" s="12" customFormat="1" ht="33" customHeight="1" hidden="1">
      <c r="A24" s="25" t="s">
        <v>28</v>
      </c>
      <c r="B24" s="45"/>
      <c r="C24" s="46"/>
      <c r="D24" s="1"/>
      <c r="E24" s="1"/>
      <c r="F24" s="1"/>
      <c r="G24" s="4"/>
      <c r="H24" s="1"/>
      <c r="I24" s="2"/>
    </row>
    <row r="25" spans="1:9" s="12" customFormat="1" ht="35.25" customHeight="1">
      <c r="A25" s="29" t="s">
        <v>21</v>
      </c>
      <c r="B25" s="30"/>
      <c r="C25" s="31"/>
      <c r="D25" s="18">
        <v>3148800</v>
      </c>
      <c r="E25" s="18"/>
      <c r="F25" s="18">
        <v>3148800</v>
      </c>
      <c r="G25" s="19">
        <v>3143619.64</v>
      </c>
      <c r="H25" s="18">
        <f t="shared" si="0"/>
        <v>99.83548145325204</v>
      </c>
      <c r="I25" s="2"/>
    </row>
    <row r="26" spans="1:9" s="12" customFormat="1" ht="36" customHeight="1">
      <c r="A26" s="29" t="s">
        <v>22</v>
      </c>
      <c r="B26" s="30"/>
      <c r="C26" s="31"/>
      <c r="D26" s="1">
        <v>13171400</v>
      </c>
      <c r="E26" s="1"/>
      <c r="F26" s="1">
        <v>13171400</v>
      </c>
      <c r="G26" s="4">
        <v>10413003.35</v>
      </c>
      <c r="H26" s="1">
        <f t="shared" si="0"/>
        <v>79.05768065657409</v>
      </c>
      <c r="I26" s="2"/>
    </row>
    <row r="27" spans="1:9" s="12" customFormat="1" ht="37.5" customHeight="1">
      <c r="A27" s="22" t="s">
        <v>6</v>
      </c>
      <c r="B27" s="22"/>
      <c r="C27" s="22"/>
      <c r="D27" s="1">
        <v>10908600</v>
      </c>
      <c r="E27" s="1"/>
      <c r="F27" s="1">
        <v>10908600</v>
      </c>
      <c r="G27" s="4">
        <v>9903082.61</v>
      </c>
      <c r="H27" s="1">
        <f t="shared" si="0"/>
        <v>90.78234246374419</v>
      </c>
      <c r="I27" s="2"/>
    </row>
    <row r="28" spans="1:9" s="12" customFormat="1" ht="43.5" customHeight="1" hidden="1">
      <c r="A28" s="22"/>
      <c r="B28" s="22"/>
      <c r="C28" s="22"/>
      <c r="D28" s="1"/>
      <c r="E28" s="1"/>
      <c r="F28" s="1"/>
      <c r="G28" s="4"/>
      <c r="H28" s="1" t="e">
        <f t="shared" si="0"/>
        <v>#DIV/0!</v>
      </c>
      <c r="I28" s="2"/>
    </row>
    <row r="29" spans="1:9" s="12" customFormat="1" ht="54.75" customHeight="1">
      <c r="A29" s="22" t="s">
        <v>17</v>
      </c>
      <c r="B29" s="22"/>
      <c r="C29" s="22"/>
      <c r="D29" s="1">
        <v>700000</v>
      </c>
      <c r="E29" s="1"/>
      <c r="F29" s="1">
        <v>700000</v>
      </c>
      <c r="G29" s="4">
        <v>1259505.26</v>
      </c>
      <c r="H29" s="1">
        <f t="shared" si="0"/>
        <v>179.92932285714284</v>
      </c>
      <c r="I29" s="2"/>
    </row>
    <row r="30" spans="1:9" s="12" customFormat="1" ht="23.25" customHeight="1">
      <c r="A30" s="22" t="s">
        <v>15</v>
      </c>
      <c r="B30" s="22"/>
      <c r="C30" s="22"/>
      <c r="D30" s="1">
        <v>351000</v>
      </c>
      <c r="E30" s="1"/>
      <c r="F30" s="1">
        <v>351000</v>
      </c>
      <c r="G30" s="4">
        <v>410443.29</v>
      </c>
      <c r="H30" s="1">
        <f t="shared" si="0"/>
        <v>116.93541025641025</v>
      </c>
      <c r="I30" s="2"/>
    </row>
    <row r="31" spans="1:9" s="12" customFormat="1" ht="21.75" customHeight="1">
      <c r="A31" s="22" t="s">
        <v>16</v>
      </c>
      <c r="B31" s="22"/>
      <c r="C31" s="22"/>
      <c r="D31" s="1">
        <v>2740940</v>
      </c>
      <c r="E31" s="1"/>
      <c r="F31" s="1">
        <v>2740940</v>
      </c>
      <c r="G31" s="4">
        <v>4112559.73</v>
      </c>
      <c r="H31" s="1">
        <f t="shared" si="0"/>
        <v>150.04194655847994</v>
      </c>
      <c r="I31" s="2"/>
    </row>
    <row r="32" spans="1:9" s="12" customFormat="1" ht="24.75" customHeight="1" hidden="1">
      <c r="A32" s="3"/>
      <c r="B32" s="3"/>
      <c r="C32" s="3"/>
      <c r="D32" s="1"/>
      <c r="E32" s="1"/>
      <c r="F32" s="1"/>
      <c r="G32" s="4">
        <f>G11+G12+G13+G27+G28+G29+G30</f>
        <v>255488242.32000002</v>
      </c>
      <c r="H32" s="1" t="e">
        <f t="shared" si="0"/>
        <v>#DIV/0!</v>
      </c>
      <c r="I32" s="2"/>
    </row>
    <row r="33" spans="1:9" s="12" customFormat="1" ht="23.25" customHeight="1">
      <c r="A33" s="21" t="s">
        <v>32</v>
      </c>
      <c r="B33" s="21"/>
      <c r="C33" s="21"/>
      <c r="D33" s="18">
        <f>D11+D12+D13+D27+D29+D30+D31+D25+D26</f>
        <v>304844340</v>
      </c>
      <c r="E33" s="18">
        <f>E11+E12+E13+E27+E29+E30+E31+E25+E26</f>
        <v>0</v>
      </c>
      <c r="F33" s="18">
        <f>F11+F12+F13+F27+F29+F30+F31+F25+F26</f>
        <v>304844340</v>
      </c>
      <c r="G33" s="19">
        <f>G11+G12+G13+G27+G29+G30+G31+G25+G26</f>
        <v>273157425.04</v>
      </c>
      <c r="H33" s="18">
        <f t="shared" si="0"/>
        <v>89.60554263202</v>
      </c>
      <c r="I33" s="2"/>
    </row>
    <row r="34" spans="1:9" s="12" customFormat="1" ht="20.25" customHeight="1">
      <c r="A34" s="21" t="s">
        <v>19</v>
      </c>
      <c r="B34" s="21"/>
      <c r="C34" s="21"/>
      <c r="D34" s="18">
        <v>39604700</v>
      </c>
      <c r="E34" s="18">
        <v>20950.7</v>
      </c>
      <c r="F34" s="18">
        <v>39604700</v>
      </c>
      <c r="G34" s="19">
        <v>36303949</v>
      </c>
      <c r="H34" s="18">
        <f t="shared" si="0"/>
        <v>91.66575936694382</v>
      </c>
      <c r="I34" s="2"/>
    </row>
    <row r="35" spans="1:9" s="12" customFormat="1" ht="23.25" customHeight="1">
      <c r="A35" s="21" t="s">
        <v>12</v>
      </c>
      <c r="B35" s="21"/>
      <c r="C35" s="21"/>
      <c r="D35" s="18">
        <v>138913191</v>
      </c>
      <c r="E35" s="20">
        <v>341813.919</v>
      </c>
      <c r="F35" s="18">
        <v>156467981</v>
      </c>
      <c r="G35" s="19">
        <v>140985711.66</v>
      </c>
      <c r="H35" s="18">
        <f t="shared" si="0"/>
        <v>90.10515171151854</v>
      </c>
      <c r="I35" s="2"/>
    </row>
    <row r="36" spans="1:9" s="12" customFormat="1" ht="23.25" customHeight="1">
      <c r="A36" s="21" t="s">
        <v>7</v>
      </c>
      <c r="B36" s="21"/>
      <c r="C36" s="21"/>
      <c r="D36" s="18">
        <f>D33+D34+D35</f>
        <v>483362231</v>
      </c>
      <c r="E36" s="18">
        <f>E33+E34+E35</f>
        <v>362764.619</v>
      </c>
      <c r="F36" s="18">
        <f>F33+F34+F35</f>
        <v>500917021</v>
      </c>
      <c r="G36" s="19">
        <f>G33+G34+G35</f>
        <v>450447085.70000005</v>
      </c>
      <c r="H36" s="18">
        <f t="shared" si="0"/>
        <v>89.92449184512739</v>
      </c>
      <c r="I36" s="2"/>
    </row>
    <row r="37" spans="1:9" s="12" customFormat="1" ht="32.25" customHeight="1">
      <c r="A37" s="21" t="s">
        <v>20</v>
      </c>
      <c r="B37" s="21"/>
      <c r="C37" s="21"/>
      <c r="D37" s="18">
        <v>372600</v>
      </c>
      <c r="E37" s="18">
        <v>7442.1</v>
      </c>
      <c r="F37" s="18">
        <v>8915938</v>
      </c>
      <c r="G37" s="19">
        <v>9124167.06</v>
      </c>
      <c r="H37" s="18">
        <f t="shared" si="0"/>
        <v>102.33547003130798</v>
      </c>
      <c r="I37" s="2"/>
    </row>
    <row r="38" spans="1:8" ht="14.25">
      <c r="A38" s="23" t="s">
        <v>36</v>
      </c>
      <c r="B38" s="24"/>
      <c r="C38" s="24"/>
      <c r="D38" s="24"/>
      <c r="E38" s="24"/>
      <c r="F38" s="24"/>
      <c r="G38" s="24"/>
      <c r="H38" s="24"/>
    </row>
    <row r="39" spans="1:8" ht="14.25">
      <c r="A39" s="23" t="s">
        <v>37</v>
      </c>
      <c r="B39" s="47"/>
      <c r="C39" s="47"/>
      <c r="D39" s="17"/>
      <c r="E39" s="17"/>
      <c r="F39" s="17"/>
      <c r="G39" s="17"/>
      <c r="H39" s="17"/>
    </row>
    <row r="40" spans="1:8" ht="18.75">
      <c r="A40" s="23" t="s">
        <v>38</v>
      </c>
      <c r="B40" s="47"/>
      <c r="C40" s="47"/>
      <c r="D40" s="47"/>
      <c r="E40" s="17"/>
      <c r="F40" s="17"/>
      <c r="G40" s="48" t="s">
        <v>39</v>
      </c>
      <c r="H40" s="48"/>
    </row>
    <row r="41" spans="1:8" ht="18.75">
      <c r="A41" s="14" t="s">
        <v>41</v>
      </c>
      <c r="B41" s="6"/>
      <c r="C41" s="6"/>
      <c r="D41" s="6"/>
      <c r="E41" s="6"/>
      <c r="F41" s="6"/>
      <c r="G41" s="6"/>
      <c r="H41" s="6"/>
    </row>
    <row r="42" spans="1:2" ht="12.75">
      <c r="A42" s="15"/>
      <c r="B42" s="16"/>
    </row>
    <row r="43" spans="1:2" ht="12.75">
      <c r="A43" s="16"/>
      <c r="B43" s="16"/>
    </row>
    <row r="45" ht="12.75">
      <c r="B45" s="16"/>
    </row>
  </sheetData>
  <sheetProtection/>
  <mergeCells count="44">
    <mergeCell ref="A39:C39"/>
    <mergeCell ref="A40:D40"/>
    <mergeCell ref="G40:H40"/>
    <mergeCell ref="A1:I1"/>
    <mergeCell ref="A2:I2"/>
    <mergeCell ref="A3:I3"/>
    <mergeCell ref="A4:I4"/>
    <mergeCell ref="I6:I7"/>
    <mergeCell ref="E6:E7"/>
    <mergeCell ref="G6:G7"/>
    <mergeCell ref="A31:C31"/>
    <mergeCell ref="A18:C18"/>
    <mergeCell ref="A19:C19"/>
    <mergeCell ref="A20:C20"/>
    <mergeCell ref="A24:C24"/>
    <mergeCell ref="A12:C12"/>
    <mergeCell ref="A23:C23"/>
    <mergeCell ref="A17:C17"/>
    <mergeCell ref="A6:C7"/>
    <mergeCell ref="A8:C8"/>
    <mergeCell ref="A9:C9"/>
    <mergeCell ref="A11:C11"/>
    <mergeCell ref="H6:H7"/>
    <mergeCell ref="A10:C10"/>
    <mergeCell ref="A33:C33"/>
    <mergeCell ref="F6:F7"/>
    <mergeCell ref="A28:C28"/>
    <mergeCell ref="A26:C26"/>
    <mergeCell ref="A16:C16"/>
    <mergeCell ref="D6:D7"/>
    <mergeCell ref="A30:C30"/>
    <mergeCell ref="A13:C13"/>
    <mergeCell ref="A25:C25"/>
    <mergeCell ref="A14:C14"/>
    <mergeCell ref="A35:C35"/>
    <mergeCell ref="A15:C15"/>
    <mergeCell ref="A29:C29"/>
    <mergeCell ref="A27:C27"/>
    <mergeCell ref="A38:H38"/>
    <mergeCell ref="A21:C21"/>
    <mergeCell ref="A22:C22"/>
    <mergeCell ref="A37:C37"/>
    <mergeCell ref="A36:C36"/>
    <mergeCell ref="A34:C3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 Dudchenko</cp:lastModifiedBy>
  <cp:lastPrinted>2021-12-01T07:41:37Z</cp:lastPrinted>
  <dcterms:created xsi:type="dcterms:W3CDTF">2015-04-02T08:30:23Z</dcterms:created>
  <dcterms:modified xsi:type="dcterms:W3CDTF">2021-12-01T07:42:28Z</dcterms:modified>
  <cp:category/>
  <cp:version/>
  <cp:contentType/>
  <cp:contentStatus/>
</cp:coreProperties>
</file>