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Лист1!$A$1:$J$28</definedName>
  </definedNames>
  <calcPr calcId="145621"/>
</workbook>
</file>

<file path=xl/calcChain.xml><?xml version="1.0" encoding="utf-8"?>
<calcChain xmlns="http://schemas.openxmlformats.org/spreadsheetml/2006/main">
  <c r="G17" i="1" l="1"/>
  <c r="G16" i="1" s="1"/>
  <c r="I19" i="1"/>
  <c r="I17" i="1" s="1"/>
  <c r="I16" i="1" s="1"/>
  <c r="I20" i="1"/>
  <c r="I21" i="1"/>
  <c r="G21" i="1"/>
  <c r="G13" i="1"/>
  <c r="I14" i="1"/>
  <c r="I15" i="1"/>
  <c r="G23" i="1" l="1"/>
  <c r="I13" i="1"/>
  <c r="I23" i="1" s="1"/>
</calcChain>
</file>

<file path=xl/sharedStrings.xml><?xml version="1.0" encoding="utf-8"?>
<sst xmlns="http://schemas.openxmlformats.org/spreadsheetml/2006/main" count="38" uniqueCount="37">
  <si>
    <t>код бюджету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</si>
  <si>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</si>
  <si>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</si>
  <si>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</si>
  <si>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 / відповідального виконавця, найменування бюджетної програми згідно з Типовою програмною класифікацією видатків та кредитування місцевого бюджет</t>
  </si>
  <si>
    <t>Загальна тривалість будівництва (рік початку і завершення)</t>
  </si>
  <si>
    <t>Загальна вартість будівництва, гривень</t>
  </si>
  <si>
    <t>Рівень виконання робіт на початок бюджетного періоду, %</t>
  </si>
  <si>
    <t>Обсяг видатків бюджету розвитку, які спрямовуються на будівництво об'єкта у бюджетному періоді, гривень</t>
  </si>
  <si>
    <t>Рівень готовності об'єкта на кінець бюджетного періоду, %</t>
  </si>
  <si>
    <t>Найменування об'єкта будівництва /вид будівальних робіт в тому числі  проектні роботи</t>
  </si>
  <si>
    <t>Додаток 6</t>
  </si>
  <si>
    <t>Будівництво насосної станції ІІІ підйому з резервуарами запасу води по вул.Кам'яномостівській в м. Первомайську Миколаївської області (співфінансування)</t>
  </si>
  <si>
    <t>Будівництво об'єктів житлово-комунального господарства</t>
  </si>
  <si>
    <t>Управління житлово-комунального господарства міської ради</t>
  </si>
  <si>
    <t>2017-2020р.</t>
  </si>
  <si>
    <t>06</t>
  </si>
  <si>
    <t>Управління освіти</t>
  </si>
  <si>
    <t>0617321</t>
  </si>
  <si>
    <t>7321</t>
  </si>
  <si>
    <t>0443</t>
  </si>
  <si>
    <t>Будівництво освітніх установ та закладів</t>
  </si>
  <si>
    <t xml:space="preserve">Всього </t>
  </si>
  <si>
    <t>грн.</t>
  </si>
  <si>
    <t>до рішення міської ради</t>
  </si>
  <si>
    <t xml:space="preserve"> УТОЧНЕНИЙ РОЗПОДІЛ 
коштів бюджету розвитку на здійснення заходів із будівництва, реконструкції і реставрації об'єктів виробничої, комунікаційної та соціальної інфраструктури за об'єктами у 2020 році
</t>
  </si>
  <si>
    <t>0217322</t>
  </si>
  <si>
    <t>Будівництво медичних установ та закладів</t>
  </si>
  <si>
    <t>реконструкція хлораторних станцій ОВНС-1, ОВНС-2 в м. Первомайську Миколаївської області (коригування).</t>
  </si>
  <si>
    <t>Виконавчий комітет міської ради</t>
  </si>
  <si>
    <t>Реконструкція відділення екстреної (невідкладної) медичної допомоги комунального некомерційного підприємства " Первомайська центральна міська багатопрофільна лікарня " Первомайської міської ради по вул. Федора Толбухіна,105 у  м. Первомайську Миколаївської обл.</t>
  </si>
  <si>
    <t>2020р.</t>
  </si>
  <si>
    <t xml:space="preserve">Облаштування автоматичної системи пожежної сигналізації та системи оповіщення в приміщеннях Первомайської загальноосвітньої школи І ст. №11 за адресою Миколаївська обл., м. Первомайськ, вул. Театральна, 26 (виготовлення проєктно-кошторисної документації) </t>
  </si>
  <si>
    <t>Реконструкція частини нежитлових приміщень міської гуманітарної гімназії під комунальний заклад "Первомайський інклюзивно-ресурсний центр" по вул.Театральній,26 в м.Первомайськ Миколаївської області</t>
  </si>
  <si>
    <t xml:space="preserve">Облаштування автоматичної системи пожежної сигналізації та системи оповіщення в приміщеннях Первомайської загальноосвітньої школи І- III ст. №4 за адресою Миколаївська обл., м. Первомайськ, вул. Київська, 76 (виготовлення проєктно-кошторисної документації) </t>
  </si>
  <si>
    <t>Начальник фінансового управління міської ради                                                                                             Сергій ШУГУРОВ</t>
  </si>
  <si>
    <t>30.04.2020 р.  №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</si>
</sst>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6" formatCode="#,##0&quot;р.&quot;;[Red]\-#,##0&quot;р.&quot;"/>
    <numFmt numFmtId="164" formatCode="0.0"/>
  </numFmts>
  <fonts count="16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4"/>
      <color rgb="FF000000"/>
      <name val="Times New Roman"/>
      <family val="1"/>
      <charset val="204"/>
    </font>
    <font>
      <sz val="10"/>
      <color indexed="8"/>
      <name val="Arial"/>
      <family val="2"/>
      <charset val="204"/>
    </font>
    <font>
      <b/>
      <sz val="13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rgb="FF000000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" fillId="0" borderId="0">
      <alignment vertical="top"/>
    </xf>
  </cellStyleXfs>
  <cellXfs count="34">
    <xf numFmtId="0" fontId="0" fillId="0" borderId="0" xfId="0"/>
    <xf numFmtId="0" fontId="0" fillId="0" borderId="1" xfId="0" applyBorder="1"/>
    <xf numFmtId="0" fontId="0" fillId="0" borderId="0" xfId="0" applyAlignment="1">
      <alignment horizontal="center" wrapText="1"/>
    </xf>
    <xf numFmtId="0" fontId="0" fillId="0" borderId="1" xfId="0" applyBorder="1" applyAlignment="1">
      <alignment horizontal="center"/>
    </xf>
    <xf numFmtId="0" fontId="1" fillId="0" borderId="1" xfId="0" applyFont="1" applyBorder="1"/>
    <xf numFmtId="0" fontId="0" fillId="0" borderId="0" xfId="0" applyBorder="1" applyAlignment="1">
      <alignment horizontal="center" wrapText="1"/>
    </xf>
    <xf numFmtId="0" fontId="3" fillId="0" borderId="1" xfId="0" applyFont="1" applyBorder="1" applyAlignment="1">
      <alignment textRotation="90" wrapText="1"/>
    </xf>
    <xf numFmtId="0" fontId="1" fillId="0" borderId="3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0" fillId="0" borderId="1" xfId="0" applyFont="1" applyBorder="1"/>
    <xf numFmtId="0" fontId="0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164" fontId="0" fillId="0" borderId="1" xfId="0" applyNumberFormat="1" applyBorder="1"/>
    <xf numFmtId="0" fontId="6" fillId="0" borderId="1" xfId="0" applyFont="1" applyBorder="1"/>
    <xf numFmtId="49" fontId="8" fillId="0" borderId="1" xfId="0" applyNumberFormat="1" applyFont="1" applyFill="1" applyBorder="1" applyAlignment="1">
      <alignment horizontal="left" vertical="center" wrapText="1"/>
    </xf>
    <xf numFmtId="164" fontId="6" fillId="0" borderId="1" xfId="0" applyNumberFormat="1" applyFont="1" applyBorder="1"/>
    <xf numFmtId="49" fontId="9" fillId="0" borderId="1" xfId="0" applyNumberFormat="1" applyFont="1" applyFill="1" applyBorder="1" applyAlignment="1">
      <alignment horizontal="center" vertical="center"/>
    </xf>
    <xf numFmtId="49" fontId="9" fillId="0" borderId="1" xfId="0" applyNumberFormat="1" applyFont="1" applyFill="1" applyBorder="1" applyAlignment="1" applyProtection="1">
      <alignment horizontal="left" vertical="center" wrapText="1"/>
      <protection locked="0"/>
    </xf>
    <xf numFmtId="49" fontId="10" fillId="0" borderId="1" xfId="0" applyNumberFormat="1" applyFont="1" applyFill="1" applyBorder="1" applyAlignment="1">
      <alignment horizontal="center" vertical="center" wrapText="1"/>
    </xf>
    <xf numFmtId="49" fontId="10" fillId="0" borderId="1" xfId="0" applyNumberFormat="1" applyFont="1" applyFill="1" applyBorder="1" applyAlignment="1" applyProtection="1">
      <alignment horizontal="left" vertical="center" wrapText="1"/>
      <protection locked="0"/>
    </xf>
    <xf numFmtId="6" fontId="0" fillId="0" borderId="1" xfId="0" applyNumberFormat="1" applyBorder="1"/>
    <xf numFmtId="164" fontId="11" fillId="0" borderId="1" xfId="0" applyNumberFormat="1" applyFont="1" applyBorder="1"/>
    <xf numFmtId="164" fontId="2" fillId="0" borderId="1" xfId="0" applyNumberFormat="1" applyFont="1" applyBorder="1"/>
    <xf numFmtId="49" fontId="5" fillId="2" borderId="1" xfId="0" applyNumberFormat="1" applyFont="1" applyFill="1" applyBorder="1" applyAlignment="1">
      <alignment horizontal="left" vertical="center" wrapText="1"/>
    </xf>
    <xf numFmtId="6" fontId="0" fillId="0" borderId="1" xfId="0" applyNumberFormat="1" applyFont="1" applyBorder="1" applyAlignment="1">
      <alignment horizontal="center"/>
    </xf>
    <xf numFmtId="6" fontId="0" fillId="0" borderId="1" xfId="0" applyNumberFormat="1" applyBorder="1" applyAlignment="1">
      <alignment horizontal="right"/>
    </xf>
    <xf numFmtId="0" fontId="13" fillId="0" borderId="1" xfId="0" applyNumberFormat="1" applyFont="1" applyFill="1" applyBorder="1" applyAlignment="1">
      <alignment horizontal="left" wrapText="1"/>
    </xf>
    <xf numFmtId="49" fontId="14" fillId="0" borderId="1" xfId="1" applyNumberFormat="1" applyFont="1" applyFill="1" applyBorder="1" applyAlignment="1">
      <alignment horizontal="left" vertical="center" wrapText="1"/>
    </xf>
    <xf numFmtId="0" fontId="15" fillId="0" borderId="1" xfId="0" applyFont="1" applyBorder="1"/>
    <xf numFmtId="0" fontId="2" fillId="0" borderId="0" xfId="0" applyFont="1" applyAlignment="1">
      <alignment horizontal="center" wrapText="1"/>
    </xf>
    <xf numFmtId="0" fontId="0" fillId="0" borderId="0" xfId="0" applyBorder="1" applyAlignment="1">
      <alignment horizontal="center" wrapText="1"/>
    </xf>
    <xf numFmtId="0" fontId="0" fillId="0" borderId="2" xfId="0" applyBorder="1" applyAlignment="1">
      <alignment horizontal="center" wrapText="1"/>
    </xf>
    <xf numFmtId="0" fontId="12" fillId="0" borderId="0" xfId="0" applyFont="1" applyAlignment="1">
      <alignment horizontal="left"/>
    </xf>
    <xf numFmtId="0" fontId="0" fillId="0" borderId="0" xfId="0" applyAlignment="1"/>
  </cellXfs>
  <cellStyles count="2">
    <cellStyle name="Звичайний_Додаток _ 3 зм_ни 4575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6"/>
  <sheetViews>
    <sheetView tabSelected="1" view="pageBreakPreview" zoomScale="62" zoomScaleSheetLayoutView="62" workbookViewId="0">
      <selection activeCell="I4" sqref="I4"/>
    </sheetView>
  </sheetViews>
  <sheetFormatPr defaultRowHeight="15" x14ac:dyDescent="0.25"/>
  <cols>
    <col min="1" max="1" width="11.140625" customWidth="1"/>
    <col min="2" max="2" width="10.7109375" customWidth="1"/>
    <col min="3" max="3" width="9.28515625" customWidth="1"/>
    <col min="4" max="4" width="25.28515625" customWidth="1"/>
    <col min="5" max="5" width="38.42578125" customWidth="1"/>
    <col min="6" max="6" width="10.28515625" customWidth="1"/>
    <col min="7" max="7" width="13" customWidth="1"/>
    <col min="8" max="8" width="7.42578125" customWidth="1"/>
    <col min="9" max="9" width="12.28515625" customWidth="1"/>
    <col min="10" max="10" width="9.7109375" customWidth="1"/>
  </cols>
  <sheetData>
    <row r="1" spans="1:10" x14ac:dyDescent="0.25">
      <c r="I1" t="s">
        <v>11</v>
      </c>
    </row>
    <row r="2" spans="1:10" x14ac:dyDescent="0.25">
      <c r="I2" t="s">
        <v>24</v>
      </c>
    </row>
    <row r="3" spans="1:10" x14ac:dyDescent="0.25">
      <c r="I3" t="s">
        <v>36</v>
      </c>
    </row>
    <row r="5" spans="1:10" x14ac:dyDescent="0.25">
      <c r="A5" s="29" t="s">
        <v>25</v>
      </c>
      <c r="B5" s="29"/>
      <c r="C5" s="29"/>
      <c r="D5" s="29"/>
      <c r="E5" s="29"/>
      <c r="F5" s="29"/>
      <c r="G5" s="29"/>
      <c r="H5" s="29"/>
      <c r="I5" s="29"/>
      <c r="J5" s="29"/>
    </row>
    <row r="6" spans="1:10" x14ac:dyDescent="0.25">
      <c r="A6" s="29"/>
      <c r="B6" s="29"/>
      <c r="C6" s="29"/>
      <c r="D6" s="29"/>
      <c r="E6" s="29"/>
      <c r="F6" s="29"/>
      <c r="G6" s="29"/>
      <c r="H6" s="29"/>
      <c r="I6" s="29"/>
      <c r="J6" s="29"/>
    </row>
    <row r="7" spans="1:10" x14ac:dyDescent="0.25">
      <c r="A7" s="29"/>
      <c r="B7" s="29"/>
      <c r="C7" s="29"/>
      <c r="D7" s="29"/>
      <c r="E7" s="29"/>
      <c r="F7" s="29"/>
      <c r="G7" s="29"/>
      <c r="H7" s="29"/>
      <c r="I7" s="29"/>
      <c r="J7" s="29"/>
    </row>
    <row r="8" spans="1:10" x14ac:dyDescent="0.25">
      <c r="A8" s="31">
        <v>1420410000</v>
      </c>
      <c r="B8" s="31"/>
      <c r="C8" s="2"/>
      <c r="D8" s="2"/>
      <c r="E8" s="2"/>
      <c r="F8" s="2"/>
      <c r="G8" s="2"/>
      <c r="H8" s="2"/>
      <c r="I8" s="2"/>
      <c r="J8" s="2"/>
    </row>
    <row r="9" spans="1:10" ht="18" customHeight="1" x14ac:dyDescent="0.25">
      <c r="A9" s="30" t="s">
        <v>0</v>
      </c>
      <c r="B9" s="30"/>
      <c r="C9" s="2"/>
      <c r="D9" s="2"/>
      <c r="E9" s="2"/>
      <c r="F9" s="2"/>
      <c r="G9" s="2"/>
      <c r="H9" s="2"/>
      <c r="I9" s="2"/>
      <c r="J9" s="2"/>
    </row>
    <row r="10" spans="1:10" ht="18" customHeight="1" x14ac:dyDescent="0.25">
      <c r="A10" s="5"/>
      <c r="B10" s="5"/>
      <c r="C10" s="2"/>
      <c r="D10" s="2"/>
      <c r="E10" s="2"/>
      <c r="F10" s="2"/>
      <c r="G10" s="2"/>
      <c r="H10" s="2"/>
      <c r="I10" s="2"/>
      <c r="J10" s="2" t="s">
        <v>23</v>
      </c>
    </row>
    <row r="11" spans="1:10" ht="248.25" customHeight="1" x14ac:dyDescent="0.25">
      <c r="A11" s="6" t="s">
        <v>1</v>
      </c>
      <c r="B11" s="6" t="s">
        <v>2</v>
      </c>
      <c r="C11" s="6" t="s">
        <v>3</v>
      </c>
      <c r="D11" s="6" t="s">
        <v>4</v>
      </c>
      <c r="E11" s="6" t="s">
        <v>10</v>
      </c>
      <c r="F11" s="6" t="s">
        <v>5</v>
      </c>
      <c r="G11" s="6" t="s">
        <v>6</v>
      </c>
      <c r="H11" s="6" t="s">
        <v>7</v>
      </c>
      <c r="I11" s="6" t="s">
        <v>8</v>
      </c>
      <c r="J11" s="6" t="s">
        <v>9</v>
      </c>
    </row>
    <row r="12" spans="1:10" x14ac:dyDescent="0.25">
      <c r="A12" s="3">
        <v>1</v>
      </c>
      <c r="B12" s="3">
        <v>2</v>
      </c>
      <c r="C12" s="3">
        <v>3</v>
      </c>
      <c r="D12" s="3">
        <v>4</v>
      </c>
      <c r="E12" s="8">
        <v>5</v>
      </c>
      <c r="F12" s="3">
        <v>6</v>
      </c>
      <c r="G12" s="4">
        <v>7</v>
      </c>
      <c r="H12" s="3">
        <v>8</v>
      </c>
      <c r="I12" s="3">
        <v>9</v>
      </c>
      <c r="J12" s="3">
        <v>10</v>
      </c>
    </row>
    <row r="13" spans="1:10" ht="57" x14ac:dyDescent="0.25">
      <c r="A13" s="11">
        <v>12</v>
      </c>
      <c r="B13" s="10"/>
      <c r="C13" s="10"/>
      <c r="D13" s="14" t="s">
        <v>14</v>
      </c>
      <c r="E13" s="7"/>
      <c r="F13" s="10"/>
      <c r="G13" s="21">
        <f>G14+G15</f>
        <v>45881250</v>
      </c>
      <c r="H13" s="21"/>
      <c r="I13" s="21">
        <f t="shared" ref="I13" si="0">I14+I15</f>
        <v>1083736</v>
      </c>
      <c r="J13" s="10"/>
    </row>
    <row r="14" spans="1:10" ht="119.25" customHeight="1" x14ac:dyDescent="0.25">
      <c r="A14" s="13">
        <v>1217310</v>
      </c>
      <c r="B14" s="13">
        <v>7310</v>
      </c>
      <c r="C14" s="13">
        <v>443</v>
      </c>
      <c r="D14" s="14" t="s">
        <v>13</v>
      </c>
      <c r="E14" s="27" t="s">
        <v>12</v>
      </c>
      <c r="F14" s="9" t="s">
        <v>15</v>
      </c>
      <c r="G14" s="15">
        <v>24881250</v>
      </c>
      <c r="H14" s="13"/>
      <c r="I14" s="15">
        <f>1083736-85000</f>
        <v>998736</v>
      </c>
      <c r="J14" s="1"/>
    </row>
    <row r="15" spans="1:10" ht="124.5" customHeight="1" x14ac:dyDescent="0.25">
      <c r="A15" s="13"/>
      <c r="B15" s="13"/>
      <c r="C15" s="13"/>
      <c r="D15" s="14"/>
      <c r="E15" s="27" t="s">
        <v>28</v>
      </c>
      <c r="F15" s="24">
        <v>2020</v>
      </c>
      <c r="G15" s="15">
        <v>21000000</v>
      </c>
      <c r="H15" s="13"/>
      <c r="I15" s="15">
        <f>85000</f>
        <v>85000</v>
      </c>
      <c r="J15" s="1"/>
    </row>
    <row r="16" spans="1:10" ht="18.75" x14ac:dyDescent="0.3">
      <c r="A16" s="16" t="s">
        <v>16</v>
      </c>
      <c r="B16" s="16"/>
      <c r="C16" s="16"/>
      <c r="D16" s="17" t="s">
        <v>17</v>
      </c>
      <c r="E16" s="28"/>
      <c r="F16" s="1"/>
      <c r="G16" s="22">
        <f>G17</f>
        <v>2370000</v>
      </c>
      <c r="H16" s="22"/>
      <c r="I16" s="22">
        <f>I17</f>
        <v>1884043</v>
      </c>
      <c r="J16" s="1"/>
    </row>
    <row r="17" spans="1:10" ht="45.75" customHeight="1" x14ac:dyDescent="0.3">
      <c r="A17" s="18" t="s">
        <v>18</v>
      </c>
      <c r="B17" s="18" t="s">
        <v>19</v>
      </c>
      <c r="C17" s="18" t="s">
        <v>20</v>
      </c>
      <c r="D17" s="19" t="s">
        <v>21</v>
      </c>
      <c r="E17" s="28"/>
      <c r="F17" s="1"/>
      <c r="G17" s="22">
        <f>SUM(G18:G20)</f>
        <v>2370000</v>
      </c>
      <c r="H17" s="22"/>
      <c r="I17" s="22">
        <f>SUM(I18:I20)</f>
        <v>1884043</v>
      </c>
      <c r="J17" s="1"/>
    </row>
    <row r="18" spans="1:10" ht="181.5" customHeight="1" x14ac:dyDescent="0.3">
      <c r="A18" s="18"/>
      <c r="B18" s="18"/>
      <c r="C18" s="18"/>
      <c r="D18" s="19"/>
      <c r="E18" s="26" t="s">
        <v>33</v>
      </c>
      <c r="F18" s="20">
        <v>2020</v>
      </c>
      <c r="G18" s="12">
        <v>1150000</v>
      </c>
      <c r="H18" s="1"/>
      <c r="I18" s="12">
        <v>665947</v>
      </c>
      <c r="J18" s="1"/>
    </row>
    <row r="19" spans="1:10" ht="237" customHeight="1" x14ac:dyDescent="0.3">
      <c r="A19" s="18"/>
      <c r="B19" s="18"/>
      <c r="C19" s="18"/>
      <c r="D19" s="19"/>
      <c r="E19" s="26" t="s">
        <v>34</v>
      </c>
      <c r="F19" s="20">
        <v>2020</v>
      </c>
      <c r="G19" s="12">
        <v>220000</v>
      </c>
      <c r="H19" s="1"/>
      <c r="I19" s="12">
        <f>220000</f>
        <v>220000</v>
      </c>
      <c r="J19" s="1"/>
    </row>
    <row r="20" spans="1:10" ht="238.5" customHeight="1" x14ac:dyDescent="0.3">
      <c r="A20" s="18"/>
      <c r="B20" s="18"/>
      <c r="C20" s="18"/>
      <c r="D20" s="19"/>
      <c r="E20" s="26" t="s">
        <v>32</v>
      </c>
      <c r="F20" s="25" t="s">
        <v>31</v>
      </c>
      <c r="G20" s="12">
        <v>1000000</v>
      </c>
      <c r="H20" s="1"/>
      <c r="I20" s="12">
        <f>98096+900000</f>
        <v>998096</v>
      </c>
      <c r="J20" s="1"/>
    </row>
    <row r="21" spans="1:10" ht="40.5" customHeight="1" x14ac:dyDescent="0.3">
      <c r="A21" s="18"/>
      <c r="B21" s="18"/>
      <c r="C21" s="18"/>
      <c r="D21" s="17" t="s">
        <v>29</v>
      </c>
      <c r="E21" s="26"/>
      <c r="F21" s="20"/>
      <c r="G21" s="22">
        <f>G22</f>
        <v>806900</v>
      </c>
      <c r="H21" s="22"/>
      <c r="I21" s="22">
        <f t="shared" ref="I21" si="1">I22</f>
        <v>806900</v>
      </c>
      <c r="J21" s="1"/>
    </row>
    <row r="22" spans="1:10" ht="211.5" customHeight="1" x14ac:dyDescent="0.3">
      <c r="A22" s="18" t="s">
        <v>26</v>
      </c>
      <c r="B22" s="18">
        <v>7322</v>
      </c>
      <c r="C22" s="18" t="s">
        <v>20</v>
      </c>
      <c r="D22" s="19" t="s">
        <v>27</v>
      </c>
      <c r="E22" s="26" t="s">
        <v>30</v>
      </c>
      <c r="F22" s="20">
        <v>2020</v>
      </c>
      <c r="G22" s="12">
        <v>806900</v>
      </c>
      <c r="H22" s="12"/>
      <c r="I22" s="12">
        <v>806900</v>
      </c>
      <c r="J22" s="1"/>
    </row>
    <row r="23" spans="1:10" ht="16.5" x14ac:dyDescent="0.25">
      <c r="A23" s="1"/>
      <c r="B23" s="1"/>
      <c r="C23" s="1"/>
      <c r="D23" s="23" t="s">
        <v>22</v>
      </c>
      <c r="E23" s="1"/>
      <c r="F23" s="1"/>
      <c r="G23" s="22">
        <f>G13+G16+G21</f>
        <v>49058150</v>
      </c>
      <c r="H23" s="22"/>
      <c r="I23" s="22">
        <f>I13+I16+I21</f>
        <v>3774679</v>
      </c>
      <c r="J23" s="1"/>
    </row>
    <row r="25" spans="1:10" x14ac:dyDescent="0.25">
      <c r="A25" s="32" t="s">
        <v>35</v>
      </c>
      <c r="B25" s="33"/>
      <c r="C25" s="33"/>
      <c r="D25" s="33"/>
      <c r="E25" s="33"/>
      <c r="F25" s="33"/>
      <c r="G25" s="33"/>
      <c r="H25" s="33"/>
      <c r="I25" s="33"/>
    </row>
    <row r="26" spans="1:10" x14ac:dyDescent="0.25">
      <c r="A26" s="33"/>
      <c r="B26" s="33"/>
      <c r="C26" s="33"/>
      <c r="D26" s="33"/>
      <c r="E26" s="33"/>
      <c r="F26" s="33"/>
      <c r="G26" s="33"/>
      <c r="H26" s="33"/>
      <c r="I26" s="33"/>
    </row>
  </sheetData>
  <mergeCells count="4">
    <mergeCell ref="A5:J7"/>
    <mergeCell ref="A9:B9"/>
    <mergeCell ref="A8:B8"/>
    <mergeCell ref="A25:I26"/>
  </mergeCells>
  <pageMargins left="1.1811023622047245" right="0.39370078740157483" top="0.78740157480314965" bottom="0.78740157480314965" header="0.31496062992125984" footer="0.31496062992125984"/>
  <pageSetup paperSize="9" scale="42" firstPageNumber="17" orientation="portrait" useFirstPageNumber="1" horizontalDpi="180" verticalDpi="180" r:id="rId1"/>
  <headerFooter>
    <oddHeader>&amp;C&amp;P із 23</oddHeader>
    <oddFooter xml:space="preserve">&amp;C&amp;"-,полужирный"Рішення Первомайської  міської ради Про внесення змін до бюджету міста Первомайська на 2020 рік" &amp;"-,обычный" 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2020-05-05T12:09:43Z</dcterms:modified>
</cp:coreProperties>
</file>