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6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<sst xmlns="http://schemas.openxmlformats.org/spreadsheetml/2006/main" count="41" uniqueCount="41">
  <si>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</si>
  <si>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</si>
  <si>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</si>
  <si>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</si>
  <si>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</si>
  <si>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</si>
  <si>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</si>
  <si>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</si>
  <si>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</si>
  <si>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</si>
  <si>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</si>
  <si>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</si>
  <si>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</si>
  <si>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</si>
  <si>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</si>
  <si>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</si>
  <si>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</si>
  <si>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</si>
  <si>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</si>
  <si>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</si>
  <si>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t>м. Первомайська</t>
  </si>
  <si>
    <t xml:space="preserve">про стан надходженя доходів до міського бюджету 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</si>
  <si>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</si>
  <si>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</si>
  <si>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</si>
  <si>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</si>
  <si>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</si>
  <si>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</si>
  <si>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</si>
  <si>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</si>
  <si>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</si>
  <si>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</si>
  <si>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</si>
  <si>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</si>
  <si>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</si>
  <si>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</si>
  <si>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</si>
  <si>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 xml:space="preserve">Начальник фінансового управління                                                            </t>
  </si>
  <si>
    <t>Сергій ШУГУРОВ</t>
  </si>
  <si>
    <t>станом на 01.12.2020 року</t>
  </si>
  <si>
    <t xml:space="preserve">Алла Нєдєлкова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</si>
</sst>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5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50" fillId="34" borderId="10" xfId="0" applyNumberFormat="1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center" vertical="center" wrapText="1"/>
    </xf>
    <xf numFmtId="180" fontId="50" fillId="35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29">
      <selection activeCell="A41" sqref="A41"/>
    </sheetView>
  </sheetViews>
  <sheetFormatPr defaultColWidth="9.125" defaultRowHeight="12.75"/>
  <cols>
    <col min="1" max="1" width="19.50390625" style="9" customWidth="1"/>
    <col min="2" max="2" width="12.50390625" style="9" customWidth="1"/>
    <col min="3" max="3" width="14.875" style="9" customWidth="1"/>
    <col min="4" max="4" width="16.50390625" style="9" customWidth="1"/>
    <col min="5" max="5" width="16.625" style="9" hidden="1" customWidth="1"/>
    <col min="6" max="6" width="14.375" style="9" customWidth="1"/>
    <col min="7" max="7" width="15.875" style="9" customWidth="1"/>
    <col min="8" max="8" width="15.625" style="9" customWidth="1"/>
    <col min="9" max="9" width="14.125" style="9" hidden="1" customWidth="1"/>
    <col min="10" max="10" width="11.625" style="9" customWidth="1"/>
    <col min="11" max="11" width="11.5039062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7.2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16.5" customHeight="1">
      <c r="A3" s="29" t="s">
        <v>20</v>
      </c>
      <c r="B3" s="29"/>
      <c r="C3" s="29"/>
      <c r="D3" s="29"/>
      <c r="E3" s="29"/>
      <c r="F3" s="29"/>
      <c r="G3" s="29"/>
      <c r="H3" s="29"/>
      <c r="I3" s="29"/>
    </row>
    <row r="4" spans="1:9" s="1" customFormat="1" ht="18" customHeight="1">
      <c r="A4" s="29" t="s">
        <v>39</v>
      </c>
      <c r="B4" s="29"/>
      <c r="C4" s="29"/>
      <c r="D4" s="29"/>
      <c r="E4" s="29"/>
      <c r="F4" s="29"/>
      <c r="G4" s="29"/>
      <c r="H4" s="29"/>
      <c r="I4" s="29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37" t="s">
        <v>1</v>
      </c>
      <c r="B6" s="37"/>
      <c r="C6" s="37"/>
      <c r="D6" s="30" t="s">
        <v>25</v>
      </c>
      <c r="E6" s="31" t="s">
        <v>26</v>
      </c>
      <c r="F6" s="30" t="s">
        <v>32</v>
      </c>
      <c r="G6" s="48" t="s">
        <v>2</v>
      </c>
      <c r="H6" s="31" t="s">
        <v>33</v>
      </c>
      <c r="I6" s="30" t="s">
        <v>30</v>
      </c>
    </row>
    <row r="7" spans="1:9" s="7" customFormat="1" ht="60.75" customHeight="1">
      <c r="A7" s="37"/>
      <c r="B7" s="37"/>
      <c r="C7" s="37"/>
      <c r="D7" s="30"/>
      <c r="E7" s="32"/>
      <c r="F7" s="30"/>
      <c r="G7" s="48"/>
      <c r="H7" s="32"/>
      <c r="I7" s="30"/>
    </row>
    <row r="8" spans="1:9" s="8" customFormat="1" ht="51.75" customHeight="1">
      <c r="A8" s="38" t="s">
        <v>27</v>
      </c>
      <c r="B8" s="39"/>
      <c r="C8" s="40"/>
      <c r="D8" s="20">
        <f>D36+D37</f>
        <v>411114.473</v>
      </c>
      <c r="E8" s="20">
        <f>E36+E37</f>
        <v>370206.719</v>
      </c>
      <c r="F8" s="20">
        <f>F36+F37</f>
        <v>451556.719</v>
      </c>
      <c r="G8" s="49">
        <f>G36+G37</f>
        <v>383380.06291000004</v>
      </c>
      <c r="H8" s="20">
        <f>G8/F8*100</f>
        <v>84.90186210915401</v>
      </c>
      <c r="I8" s="11"/>
    </row>
    <row r="9" spans="1:9" s="8" customFormat="1" ht="16.5" customHeight="1">
      <c r="A9" s="41" t="s">
        <v>29</v>
      </c>
      <c r="B9" s="42"/>
      <c r="C9" s="43"/>
      <c r="D9" s="10"/>
      <c r="E9" s="10"/>
      <c r="F9" s="10"/>
      <c r="G9" s="50"/>
      <c r="H9" s="10"/>
      <c r="I9" s="11"/>
    </row>
    <row r="10" spans="1:9" s="8" customFormat="1" ht="23.25" customHeight="1">
      <c r="A10" s="25" t="s">
        <v>28</v>
      </c>
      <c r="B10" s="26"/>
      <c r="C10" s="27"/>
      <c r="D10" s="20">
        <f>D33+D34+D35</f>
        <v>405374.473</v>
      </c>
      <c r="E10" s="20">
        <f>E33+E34+E35</f>
        <v>362764.619</v>
      </c>
      <c r="F10" s="20">
        <f>F33+F34+F35</f>
        <v>425781.719</v>
      </c>
      <c r="G10" s="49">
        <f>G33+G34+G35</f>
        <v>360641.61791000003</v>
      </c>
      <c r="H10" s="20">
        <f aca="true" t="shared" si="0" ref="H10:H37">G10/F10*100</f>
        <v>84.7010573298005</v>
      </c>
      <c r="I10" s="11"/>
    </row>
    <row r="11" spans="1:9" s="8" customFormat="1" ht="24.75" customHeight="1">
      <c r="A11" s="36" t="s">
        <v>3</v>
      </c>
      <c r="B11" s="36"/>
      <c r="C11" s="36"/>
      <c r="D11" s="10">
        <v>170060</v>
      </c>
      <c r="E11" s="10"/>
      <c r="F11" s="20">
        <v>170060</v>
      </c>
      <c r="G11" s="49">
        <v>127465.69674</v>
      </c>
      <c r="H11" s="10">
        <f t="shared" si="0"/>
        <v>74.95336748206516</v>
      </c>
      <c r="I11" s="11"/>
    </row>
    <row r="12" spans="1:9" s="8" customFormat="1" ht="36.75" customHeight="1">
      <c r="A12" s="36" t="s">
        <v>18</v>
      </c>
      <c r="B12" s="36"/>
      <c r="C12" s="36"/>
      <c r="D12" s="10">
        <v>40</v>
      </c>
      <c r="E12" s="10"/>
      <c r="F12" s="20">
        <v>40</v>
      </c>
      <c r="G12" s="49">
        <v>24.83295</v>
      </c>
      <c r="H12" s="10">
        <f t="shared" si="0"/>
        <v>62.082375</v>
      </c>
      <c r="I12" s="11"/>
    </row>
    <row r="13" spans="1:9" s="8" customFormat="1" ht="23.25" customHeight="1">
      <c r="A13" s="44" t="s">
        <v>4</v>
      </c>
      <c r="B13" s="44"/>
      <c r="C13" s="44"/>
      <c r="D13" s="20">
        <f>D14+D15+D16+D17</f>
        <v>67340</v>
      </c>
      <c r="E13" s="20">
        <f>E14+E15+E16+E17</f>
        <v>0</v>
      </c>
      <c r="F13" s="20">
        <f>F14+F15+F16+F17</f>
        <v>67340</v>
      </c>
      <c r="G13" s="49">
        <f>G14+G15+G16+G17</f>
        <v>57595.85492</v>
      </c>
      <c r="H13" s="20">
        <f t="shared" si="0"/>
        <v>85.52993008613008</v>
      </c>
      <c r="I13" s="11"/>
    </row>
    <row r="14" spans="1:9" s="8" customFormat="1" ht="23.25" customHeight="1">
      <c r="A14" s="36" t="s">
        <v>5</v>
      </c>
      <c r="B14" s="36"/>
      <c r="C14" s="36"/>
      <c r="D14" s="10">
        <v>39940</v>
      </c>
      <c r="E14" s="10"/>
      <c r="F14" s="20">
        <v>39940</v>
      </c>
      <c r="G14" s="49">
        <v>33961.17292</v>
      </c>
      <c r="H14" s="10">
        <f t="shared" si="0"/>
        <v>85.03047801702553</v>
      </c>
      <c r="I14" s="11"/>
    </row>
    <row r="15" spans="1:9" s="8" customFormat="1" ht="33" customHeight="1">
      <c r="A15" s="36" t="s">
        <v>13</v>
      </c>
      <c r="B15" s="36"/>
      <c r="C15" s="36"/>
      <c r="D15" s="10">
        <v>132</v>
      </c>
      <c r="E15" s="10"/>
      <c r="F15" s="20">
        <v>132</v>
      </c>
      <c r="G15" s="49">
        <v>74.359</v>
      </c>
      <c r="H15" s="10">
        <f t="shared" si="0"/>
        <v>56.33257575757575</v>
      </c>
      <c r="I15" s="11"/>
    </row>
    <row r="16" spans="1:9" s="8" customFormat="1" ht="23.25" customHeight="1">
      <c r="A16" s="36" t="s">
        <v>14</v>
      </c>
      <c r="B16" s="36"/>
      <c r="C16" s="36"/>
      <c r="D16" s="10">
        <v>43</v>
      </c>
      <c r="E16" s="10"/>
      <c r="F16" s="20">
        <v>43</v>
      </c>
      <c r="G16" s="49">
        <v>28.49897</v>
      </c>
      <c r="H16" s="10">
        <f t="shared" si="0"/>
        <v>66.27667441860466</v>
      </c>
      <c r="I16" s="11"/>
    </row>
    <row r="17" spans="1:9" s="8" customFormat="1" ht="23.25" customHeight="1">
      <c r="A17" s="44" t="s">
        <v>8</v>
      </c>
      <c r="B17" s="44"/>
      <c r="C17" s="44"/>
      <c r="D17" s="20">
        <f>SUM(D18:D23)</f>
        <v>27225</v>
      </c>
      <c r="E17" s="20">
        <f>SUM(E18:E23)</f>
        <v>0</v>
      </c>
      <c r="F17" s="20">
        <f>SUM(F18:F23)</f>
        <v>27225</v>
      </c>
      <c r="G17" s="49">
        <f>SUM(G18:G23)</f>
        <v>23531.82403</v>
      </c>
      <c r="H17" s="20">
        <f t="shared" si="0"/>
        <v>86.43461535353535</v>
      </c>
      <c r="I17" s="11"/>
    </row>
    <row r="18" spans="1:9" s="8" customFormat="1" ht="27" customHeight="1">
      <c r="A18" s="45" t="s">
        <v>9</v>
      </c>
      <c r="B18" s="45"/>
      <c r="C18" s="45"/>
      <c r="D18" s="10">
        <v>21780</v>
      </c>
      <c r="E18" s="13"/>
      <c r="F18" s="20">
        <v>21780</v>
      </c>
      <c r="G18" s="49">
        <v>17006.178</v>
      </c>
      <c r="H18" s="10">
        <f t="shared" si="0"/>
        <v>78.08162534435262</v>
      </c>
      <c r="I18" s="11"/>
    </row>
    <row r="19" spans="1:9" s="8" customFormat="1" ht="36" customHeight="1">
      <c r="A19" s="45" t="s">
        <v>10</v>
      </c>
      <c r="B19" s="45"/>
      <c r="C19" s="45"/>
      <c r="D19" s="10">
        <v>5370</v>
      </c>
      <c r="E19" s="10"/>
      <c r="F19" s="20">
        <v>5370</v>
      </c>
      <c r="G19" s="49">
        <v>6477.192</v>
      </c>
      <c r="H19" s="10">
        <f t="shared" si="0"/>
        <v>120.61810055865922</v>
      </c>
      <c r="I19" s="11"/>
    </row>
    <row r="20" spans="1:9" s="8" customFormat="1" ht="0.75" customHeight="1" hidden="1">
      <c r="A20" s="45"/>
      <c r="B20" s="45"/>
      <c r="C20" s="45"/>
      <c r="D20" s="10"/>
      <c r="E20" s="10"/>
      <c r="F20" s="21"/>
      <c r="G20" s="51"/>
      <c r="H20" s="10" t="e">
        <f t="shared" si="0"/>
        <v>#DIV/0!</v>
      </c>
      <c r="I20" s="11"/>
    </row>
    <row r="21" spans="1:9" s="8" customFormat="1" ht="20.25" customHeight="1" hidden="1">
      <c r="A21" s="36"/>
      <c r="B21" s="36"/>
      <c r="C21" s="36"/>
      <c r="D21" s="10"/>
      <c r="E21" s="10"/>
      <c r="F21" s="21"/>
      <c r="G21" s="51"/>
      <c r="H21" s="10" t="e">
        <f t="shared" si="0"/>
        <v>#DIV/0!</v>
      </c>
      <c r="I21" s="11"/>
    </row>
    <row r="22" spans="1:9" s="8" customFormat="1" ht="21.75" customHeight="1">
      <c r="A22" s="22" t="s">
        <v>36</v>
      </c>
      <c r="B22" s="23"/>
      <c r="C22" s="24"/>
      <c r="D22" s="10">
        <v>50</v>
      </c>
      <c r="E22" s="10"/>
      <c r="F22" s="20">
        <v>50</v>
      </c>
      <c r="G22" s="49">
        <v>23.45403</v>
      </c>
      <c r="H22" s="10">
        <f t="shared" si="0"/>
        <v>46.90806</v>
      </c>
      <c r="I22" s="11"/>
    </row>
    <row r="23" spans="1:9" s="8" customFormat="1" ht="35.25" customHeight="1">
      <c r="A23" s="22" t="s">
        <v>34</v>
      </c>
      <c r="B23" s="23"/>
      <c r="C23" s="24"/>
      <c r="D23" s="10">
        <v>25</v>
      </c>
      <c r="E23" s="10"/>
      <c r="F23" s="20">
        <v>25</v>
      </c>
      <c r="G23" s="49">
        <v>25</v>
      </c>
      <c r="H23" s="10">
        <f t="shared" si="0"/>
        <v>100</v>
      </c>
      <c r="I23" s="11"/>
    </row>
    <row r="24" spans="1:9" s="8" customFormat="1" ht="33" customHeight="1" hidden="1">
      <c r="A24" s="22" t="s">
        <v>31</v>
      </c>
      <c r="B24" s="46"/>
      <c r="C24" s="47"/>
      <c r="D24" s="10"/>
      <c r="E24" s="10"/>
      <c r="F24" s="21"/>
      <c r="G24" s="51"/>
      <c r="H24" s="10"/>
      <c r="I24" s="11"/>
    </row>
    <row r="25" spans="1:9" s="8" customFormat="1" ht="35.25" customHeight="1">
      <c r="A25" s="33" t="s">
        <v>23</v>
      </c>
      <c r="B25" s="34"/>
      <c r="C25" s="35"/>
      <c r="D25" s="10">
        <v>1989.2</v>
      </c>
      <c r="E25" s="10"/>
      <c r="F25" s="20">
        <v>1989.2</v>
      </c>
      <c r="G25" s="49">
        <v>2402.87289</v>
      </c>
      <c r="H25" s="10">
        <f t="shared" si="0"/>
        <v>120.79594258998591</v>
      </c>
      <c r="I25" s="11"/>
    </row>
    <row r="26" spans="1:9" s="8" customFormat="1" ht="36" customHeight="1">
      <c r="A26" s="33" t="s">
        <v>24</v>
      </c>
      <c r="B26" s="34"/>
      <c r="C26" s="35"/>
      <c r="D26" s="10">
        <v>8315</v>
      </c>
      <c r="E26" s="10"/>
      <c r="F26" s="20">
        <v>8315</v>
      </c>
      <c r="G26" s="49">
        <v>8407.79421</v>
      </c>
      <c r="H26" s="10">
        <f t="shared" si="0"/>
        <v>101.11598568851474</v>
      </c>
      <c r="I26" s="11"/>
    </row>
    <row r="27" spans="1:9" s="8" customFormat="1" ht="37.5" customHeight="1">
      <c r="A27" s="36" t="s">
        <v>6</v>
      </c>
      <c r="B27" s="36"/>
      <c r="C27" s="36"/>
      <c r="D27" s="10">
        <v>8940</v>
      </c>
      <c r="E27" s="10"/>
      <c r="F27" s="20">
        <v>8940</v>
      </c>
      <c r="G27" s="49">
        <v>8863.14079</v>
      </c>
      <c r="H27" s="10">
        <f t="shared" si="0"/>
        <v>99.14027729306487</v>
      </c>
      <c r="I27" s="11"/>
    </row>
    <row r="28" spans="1:9" s="8" customFormat="1" ht="43.5" customHeight="1" hidden="1">
      <c r="A28" s="36"/>
      <c r="B28" s="36"/>
      <c r="C28" s="36"/>
      <c r="D28" s="10"/>
      <c r="E28" s="10"/>
      <c r="F28" s="20"/>
      <c r="G28" s="51"/>
      <c r="H28" s="10" t="e">
        <f t="shared" si="0"/>
        <v>#DIV/0!</v>
      </c>
      <c r="I28" s="11"/>
    </row>
    <row r="29" spans="1:9" s="8" customFormat="1" ht="54.75" customHeight="1">
      <c r="A29" s="36" t="s">
        <v>17</v>
      </c>
      <c r="B29" s="36"/>
      <c r="C29" s="36"/>
      <c r="D29" s="10">
        <v>700</v>
      </c>
      <c r="E29" s="10"/>
      <c r="F29" s="20">
        <v>700</v>
      </c>
      <c r="G29" s="49">
        <v>785.502</v>
      </c>
      <c r="H29" s="10">
        <f t="shared" si="0"/>
        <v>112.21457142857143</v>
      </c>
      <c r="I29" s="11"/>
    </row>
    <row r="30" spans="1:9" s="8" customFormat="1" ht="23.25" customHeight="1">
      <c r="A30" s="36" t="s">
        <v>15</v>
      </c>
      <c r="B30" s="36"/>
      <c r="C30" s="36"/>
      <c r="D30" s="10">
        <v>325</v>
      </c>
      <c r="E30" s="10"/>
      <c r="F30" s="20">
        <v>325</v>
      </c>
      <c r="G30" s="49">
        <v>285.70141</v>
      </c>
      <c r="H30" s="10">
        <f t="shared" si="0"/>
        <v>87.90812615384615</v>
      </c>
      <c r="I30" s="11"/>
    </row>
    <row r="31" spans="1:9" s="8" customFormat="1" ht="21.75" customHeight="1">
      <c r="A31" s="44" t="s">
        <v>16</v>
      </c>
      <c r="B31" s="44"/>
      <c r="C31" s="44"/>
      <c r="D31" s="10">
        <v>2447.879</v>
      </c>
      <c r="E31" s="10"/>
      <c r="F31" s="20">
        <v>2447.9</v>
      </c>
      <c r="G31" s="49">
        <v>2668.52</v>
      </c>
      <c r="H31" s="10">
        <f t="shared" si="0"/>
        <v>109.01262306466768</v>
      </c>
      <c r="I31" s="11"/>
    </row>
    <row r="32" spans="1:9" s="8" customFormat="1" ht="24.75" customHeight="1" hidden="1">
      <c r="A32" s="12"/>
      <c r="B32" s="12"/>
      <c r="C32" s="12"/>
      <c r="D32" s="10"/>
      <c r="E32" s="10"/>
      <c r="F32" s="20"/>
      <c r="G32" s="49">
        <f>G11+G12+G13+G27+G28+G29+G30</f>
        <v>195020.72881000003</v>
      </c>
      <c r="H32" s="10" t="e">
        <f t="shared" si="0"/>
        <v>#DIV/0!</v>
      </c>
      <c r="I32" s="11"/>
    </row>
    <row r="33" spans="1:9" s="8" customFormat="1" ht="23.25" customHeight="1">
      <c r="A33" s="36" t="s">
        <v>35</v>
      </c>
      <c r="B33" s="36"/>
      <c r="C33" s="36"/>
      <c r="D33" s="20">
        <f>D11+D12+D13+D27+D29+D30+D31+D25+D26</f>
        <v>260157.079</v>
      </c>
      <c r="E33" s="20">
        <f>E11+E12+E13+E27+E29+E30+E31+E25+E26</f>
        <v>0</v>
      </c>
      <c r="F33" s="20">
        <f>F11+F12+F13+F27+F29+F30+F31+F25+F26</f>
        <v>260157.1</v>
      </c>
      <c r="G33" s="49">
        <f>G11+G12+G13+G27+G29+G30+G31+G25+G26</f>
        <v>208499.91591</v>
      </c>
      <c r="H33" s="20">
        <f t="shared" si="0"/>
        <v>80.14384996988359</v>
      </c>
      <c r="I33" s="11"/>
    </row>
    <row r="34" spans="1:9" s="8" customFormat="1" ht="20.25" customHeight="1">
      <c r="A34" s="36" t="s">
        <v>19</v>
      </c>
      <c r="B34" s="36"/>
      <c r="C34" s="36"/>
      <c r="D34" s="10">
        <v>36987</v>
      </c>
      <c r="E34" s="10">
        <v>20950.7</v>
      </c>
      <c r="F34" s="20">
        <v>36987</v>
      </c>
      <c r="G34" s="49">
        <v>33905.3</v>
      </c>
      <c r="H34" s="10">
        <f t="shared" si="0"/>
        <v>91.66815367561576</v>
      </c>
      <c r="I34" s="11"/>
    </row>
    <row r="35" spans="1:9" s="8" customFormat="1" ht="23.25" customHeight="1">
      <c r="A35" s="36" t="s">
        <v>12</v>
      </c>
      <c r="B35" s="36"/>
      <c r="C35" s="36"/>
      <c r="D35" s="10">
        <v>108230.394</v>
      </c>
      <c r="E35" s="10">
        <v>341813.919</v>
      </c>
      <c r="F35" s="20">
        <v>128637.619</v>
      </c>
      <c r="G35" s="49">
        <v>118236.402</v>
      </c>
      <c r="H35" s="10">
        <f t="shared" si="0"/>
        <v>91.91432717671802</v>
      </c>
      <c r="I35" s="11"/>
    </row>
    <row r="36" spans="1:9" s="8" customFormat="1" ht="23.25" customHeight="1">
      <c r="A36" s="36" t="s">
        <v>7</v>
      </c>
      <c r="B36" s="36"/>
      <c r="C36" s="36"/>
      <c r="D36" s="10">
        <f>D33+D34+D35</f>
        <v>405374.473</v>
      </c>
      <c r="E36" s="10">
        <f>E33+E34+E35</f>
        <v>362764.619</v>
      </c>
      <c r="F36" s="20">
        <f>F33+F34+F35</f>
        <v>425781.719</v>
      </c>
      <c r="G36" s="49">
        <f>G33+G34+G35</f>
        <v>360641.61791000003</v>
      </c>
      <c r="H36" s="10">
        <f t="shared" si="0"/>
        <v>84.7010573298005</v>
      </c>
      <c r="I36" s="11"/>
    </row>
    <row r="37" spans="1:9" s="8" customFormat="1" ht="32.25" customHeight="1">
      <c r="A37" s="36" t="s">
        <v>22</v>
      </c>
      <c r="B37" s="36"/>
      <c r="C37" s="36"/>
      <c r="D37" s="10">
        <v>5740</v>
      </c>
      <c r="E37" s="10">
        <v>7442.1</v>
      </c>
      <c r="F37" s="20">
        <v>25775</v>
      </c>
      <c r="G37" s="49">
        <v>22738.445</v>
      </c>
      <c r="H37" s="10">
        <f t="shared" si="0"/>
        <v>88.21899127061106</v>
      </c>
      <c r="I37" s="11"/>
    </row>
    <row r="38" spans="1:9" s="8" customFormat="1" ht="18">
      <c r="A38" s="14"/>
      <c r="B38" s="14"/>
      <c r="C38" s="14"/>
      <c r="D38" s="15"/>
      <c r="E38" s="15"/>
      <c r="F38" s="15"/>
      <c r="G38" s="16"/>
      <c r="H38" s="15"/>
      <c r="I38" s="17"/>
    </row>
    <row r="39" spans="1:9" s="8" customFormat="1" ht="18">
      <c r="A39" s="14"/>
      <c r="B39" s="14"/>
      <c r="C39" s="14"/>
      <c r="D39" s="15"/>
      <c r="E39" s="15"/>
      <c r="F39" s="15"/>
      <c r="G39" s="16"/>
      <c r="H39" s="15"/>
      <c r="I39" s="17"/>
    </row>
    <row r="40" spans="1:8" ht="18">
      <c r="A40" s="18" t="s">
        <v>37</v>
      </c>
      <c r="B40" s="2"/>
      <c r="C40" s="2"/>
      <c r="D40" s="2"/>
      <c r="E40" s="2"/>
      <c r="F40" s="2"/>
      <c r="G40" s="2"/>
      <c r="H40" s="19" t="s">
        <v>38</v>
      </c>
    </row>
    <row r="41" spans="1:8" ht="18">
      <c r="A41" s="52" t="s">
        <v>40</v>
      </c>
      <c r="B41" s="2"/>
      <c r="C41" s="2"/>
      <c r="D41" s="2"/>
      <c r="E41" s="2"/>
      <c r="F41" s="2"/>
      <c r="G41" s="2"/>
      <c r="H41" s="2"/>
    </row>
    <row r="42" spans="1:2" ht="12.75">
      <c r="A42" s="53">
        <v>54684</v>
      </c>
      <c r="B42"/>
    </row>
    <row r="43" spans="1:2" ht="12.75">
      <c r="A43"/>
      <c r="B43"/>
    </row>
    <row r="45" ht="12.75">
      <c r="B45"/>
    </row>
  </sheetData>
  <sheetProtection/>
  <mergeCells count="40">
    <mergeCell ref="A21:C21"/>
    <mergeCell ref="A22:C22"/>
    <mergeCell ref="A37:C37"/>
    <mergeCell ref="A36:C36"/>
    <mergeCell ref="A34:C34"/>
    <mergeCell ref="A33:C33"/>
    <mergeCell ref="A35:C35"/>
    <mergeCell ref="A30:C30"/>
    <mergeCell ref="A29:C29"/>
    <mergeCell ref="A25:C25"/>
    <mergeCell ref="A14:C14"/>
    <mergeCell ref="A17:C17"/>
    <mergeCell ref="A15:C15"/>
    <mergeCell ref="A31:C31"/>
    <mergeCell ref="A18:C18"/>
    <mergeCell ref="A19:C19"/>
    <mergeCell ref="A20:C20"/>
    <mergeCell ref="A24:C24"/>
    <mergeCell ref="A27:C27"/>
    <mergeCell ref="A28:C28"/>
    <mergeCell ref="A26:C26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23:C23"/>
    <mergeCell ref="A10:C10"/>
    <mergeCell ref="A1:I1"/>
    <mergeCell ref="A2:I2"/>
    <mergeCell ref="A3:I3"/>
    <mergeCell ref="A4:I4"/>
    <mergeCell ref="I6:I7"/>
    <mergeCell ref="E6:E7"/>
    <mergeCell ref="F6:F7"/>
    <mergeCell ref="H6:H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2020-11-02T13:36:49Z</cp:lastPrinted>
  <dcterms:created xsi:type="dcterms:W3CDTF">2015-04-02T08:30:23Z</dcterms:created>
  <dcterms:modified xsi:type="dcterms:W3CDTF">2020-12-01T11:11:11Z</dcterms:modified>
  <cp:category/>
  <cp:version/>
  <cp:contentType/>
  <cp:contentStatus/>
</cp:coreProperties>
</file>